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WGroups\Agriculture\Faculty and Staff Folders\Bernhardt\Decision Tools\Partial Budgeting\"/>
    </mc:Choice>
  </mc:AlternateContent>
  <bookViews>
    <workbookView xWindow="190" yWindow="20" windowWidth="20100" windowHeight="5040" activeTab="4"/>
  </bookViews>
  <sheets>
    <sheet name="Instructions" sheetId="2" r:id="rId1"/>
    <sheet name="Partial Budget Worksheet" sheetId="1" r:id="rId2"/>
    <sheet name="Depreciation" sheetId="7" r:id="rId3"/>
    <sheet name="Opportunity Cost" sheetId="8" r:id="rId4"/>
    <sheet name="Capital Recovery Method" sheetId="6" r:id="rId5"/>
  </sheets>
  <definedNames>
    <definedName name="_xlnm.Print_Area" localSheetId="0">Instructions!$A$1:$C$28</definedName>
  </definedNames>
  <calcPr calcId="162913"/>
</workbook>
</file>

<file path=xl/calcChain.xml><?xml version="1.0" encoding="utf-8"?>
<calcChain xmlns="http://schemas.openxmlformats.org/spreadsheetml/2006/main">
  <c r="B40" i="8" l="1"/>
  <c r="B8" i="8" s="1"/>
  <c r="B27" i="8"/>
  <c r="B6" i="8" s="1"/>
  <c r="B20" i="8"/>
  <c r="B22" i="8" s="1"/>
  <c r="B5" i="8" s="1"/>
  <c r="B14" i="8"/>
  <c r="B4" i="8" s="1"/>
  <c r="B7" i="8"/>
  <c r="A9" i="7"/>
  <c r="AD8" i="7"/>
  <c r="AF8" i="7" s="1"/>
  <c r="I8" i="7" s="1"/>
  <c r="AB8" i="7"/>
  <c r="G8" i="7" s="1"/>
  <c r="E8" i="7"/>
  <c r="C8" i="7"/>
  <c r="AB6" i="7"/>
  <c r="AH9" i="7" l="1"/>
  <c r="AA9" i="7"/>
  <c r="AB9" i="7" s="1"/>
  <c r="G9" i="7" s="1"/>
  <c r="B9" i="7"/>
  <c r="A10" i="7"/>
  <c r="C32" i="6"/>
  <c r="D32" i="6"/>
  <c r="E32" i="6"/>
  <c r="F32" i="6"/>
  <c r="B32" i="6"/>
  <c r="G32" i="6" s="1"/>
  <c r="F27" i="6"/>
  <c r="B27" i="6"/>
  <c r="G24" i="6"/>
  <c r="C26" i="6"/>
  <c r="C27" i="6" s="1"/>
  <c r="D26" i="6"/>
  <c r="D27" i="6" s="1"/>
  <c r="E26" i="6"/>
  <c r="E27" i="6" s="1"/>
  <c r="F26" i="6"/>
  <c r="B26" i="6"/>
  <c r="G21" i="6"/>
  <c r="G20" i="6"/>
  <c r="C22" i="6"/>
  <c r="D22" i="6"/>
  <c r="E22" i="6"/>
  <c r="F22" i="6"/>
  <c r="B22" i="6"/>
  <c r="G22" i="6" l="1"/>
  <c r="G27" i="6"/>
  <c r="G26" i="6"/>
  <c r="AC9" i="7"/>
  <c r="AD9" i="7"/>
  <c r="AA10" i="7"/>
  <c r="F10" i="7" s="1"/>
  <c r="B10" i="7"/>
  <c r="A11" i="7"/>
  <c r="F9" i="7"/>
  <c r="C9" i="7"/>
  <c r="C10" i="7" l="1"/>
  <c r="B11" i="7"/>
  <c r="A12" i="7"/>
  <c r="AE9" i="7"/>
  <c r="AF9" i="7"/>
  <c r="I9" i="7" s="1"/>
  <c r="AH10" i="7"/>
  <c r="AC10" i="7" s="1"/>
  <c r="AB10" i="7"/>
  <c r="G10" i="7" s="1"/>
  <c r="C11" i="7" l="1"/>
  <c r="AD10" i="7"/>
  <c r="H9" i="7"/>
  <c r="B12" i="7"/>
  <c r="C12" i="7"/>
  <c r="A13" i="7"/>
  <c r="AA11" i="7"/>
  <c r="AB11" i="7" s="1"/>
  <c r="G11" i="7" s="1"/>
  <c r="B9" i="6"/>
  <c r="AA12" i="7" l="1"/>
  <c r="F12" i="7" s="1"/>
  <c r="B13" i="7"/>
  <c r="C13" i="7" s="1"/>
  <c r="A14" i="7"/>
  <c r="AE10" i="7"/>
  <c r="AF10" i="7"/>
  <c r="I10" i="7" s="1"/>
  <c r="AH11" i="7"/>
  <c r="AC11" i="7" s="1"/>
  <c r="F11" i="7"/>
  <c r="AB12" i="7" l="1"/>
  <c r="G12" i="7" s="1"/>
  <c r="AD11" i="7"/>
  <c r="H10" i="7"/>
  <c r="B14" i="7"/>
  <c r="C14" i="7" s="1"/>
  <c r="A15" i="7"/>
  <c r="H22" i="1"/>
  <c r="F22" i="1"/>
  <c r="D22" i="1"/>
  <c r="B22" i="1"/>
  <c r="AA13" i="7" l="1"/>
  <c r="F13" i="7" s="1"/>
  <c r="B15" i="7"/>
  <c r="C15" i="7" s="1"/>
  <c r="A16" i="7"/>
  <c r="AE11" i="7"/>
  <c r="AF11" i="7"/>
  <c r="I11" i="7" s="1"/>
  <c r="AH12" i="7"/>
  <c r="AC12" i="7" s="1"/>
  <c r="AD12" i="7" s="1"/>
  <c r="D23" i="1"/>
  <c r="H23" i="1"/>
  <c r="AB13" i="7" l="1"/>
  <c r="H11" i="7"/>
  <c r="AE12" i="7"/>
  <c r="H12" i="7" s="1"/>
  <c r="AF12" i="7"/>
  <c r="I12" i="7" s="1"/>
  <c r="AH13" i="7"/>
  <c r="AC13" i="7" s="1"/>
  <c r="AD13" i="7" s="1"/>
  <c r="B16" i="7"/>
  <c r="C16" i="7" s="1"/>
  <c r="A17" i="7"/>
  <c r="F24" i="1"/>
  <c r="G13" i="7" l="1"/>
  <c r="AA14" i="7"/>
  <c r="AE13" i="7"/>
  <c r="H13" i="7" s="1"/>
  <c r="AF13" i="7"/>
  <c r="I13" i="7" s="1"/>
  <c r="AH14" i="7"/>
  <c r="A18" i="7"/>
  <c r="B17" i="7"/>
  <c r="C17" i="7" s="1"/>
  <c r="AC14" i="7" l="1"/>
  <c r="AD14" i="7" s="1"/>
  <c r="AE14" i="7" s="1"/>
  <c r="F14" i="7"/>
  <c r="AB14" i="7"/>
  <c r="A19" i="7"/>
  <c r="B18" i="7"/>
  <c r="C18" i="7" s="1"/>
  <c r="AH15" i="7" l="1"/>
  <c r="AF14" i="7"/>
  <c r="I14" i="7" s="1"/>
  <c r="G14" i="7"/>
  <c r="AA15" i="7"/>
  <c r="A20" i="7"/>
  <c r="B19" i="7"/>
  <c r="C19" i="7" s="1"/>
  <c r="H14" i="7"/>
  <c r="AC15" i="7" l="1"/>
  <c r="AD15" i="7" s="1"/>
  <c r="AE15" i="7" s="1"/>
  <c r="H15" i="7" s="1"/>
  <c r="AB15" i="7"/>
  <c r="F15" i="7"/>
  <c r="A21" i="7"/>
  <c r="B20" i="7"/>
  <c r="C20" i="7" s="1"/>
  <c r="AF15" i="7" l="1"/>
  <c r="I15" i="7" s="1"/>
  <c r="AH16" i="7"/>
  <c r="G15" i="7"/>
  <c r="AA16" i="7"/>
  <c r="F16" i="7" s="1"/>
  <c r="A22" i="7"/>
  <c r="B21" i="7"/>
  <c r="C21" i="7"/>
  <c r="AC16" i="7" l="1"/>
  <c r="AD16" i="7" s="1"/>
  <c r="AB16" i="7"/>
  <c r="A23" i="7"/>
  <c r="B22" i="7"/>
  <c r="C22" i="7" s="1"/>
  <c r="AF16" i="7" l="1"/>
  <c r="I16" i="7" s="1"/>
  <c r="AH17" i="7"/>
  <c r="AE16" i="7"/>
  <c r="H16" i="7" s="1"/>
  <c r="G16" i="7"/>
  <c r="AA17" i="7"/>
  <c r="A24" i="7"/>
  <c r="B23" i="7"/>
  <c r="C23" i="7" s="1"/>
  <c r="F17" i="7" l="1"/>
  <c r="AC17" i="7"/>
  <c r="AD17" i="7" s="1"/>
  <c r="AB17" i="7"/>
  <c r="A25" i="7"/>
  <c r="B24" i="7"/>
  <c r="C24" i="7"/>
  <c r="G17" i="7" l="1"/>
  <c r="AA18" i="7"/>
  <c r="AH18" i="7"/>
  <c r="AF17" i="7"/>
  <c r="I17" i="7" s="1"/>
  <c r="AE17" i="7"/>
  <c r="H17" i="7" s="1"/>
  <c r="A26" i="7"/>
  <c r="B25" i="7"/>
  <c r="C25" i="7" s="1"/>
  <c r="AB18" i="7" l="1"/>
  <c r="F18" i="7"/>
  <c r="AC18" i="7"/>
  <c r="AD18" i="7" s="1"/>
  <c r="A27" i="7"/>
  <c r="B26" i="7"/>
  <c r="C26" i="7" s="1"/>
  <c r="G18" i="7" l="1"/>
  <c r="AA19" i="7"/>
  <c r="F19" i="7" s="1"/>
  <c r="AB19" i="7"/>
  <c r="AH19" i="7"/>
  <c r="AC19" i="7" s="1"/>
  <c r="AD19" i="7" s="1"/>
  <c r="AF18" i="7"/>
  <c r="I18" i="7" s="1"/>
  <c r="AE18" i="7"/>
  <c r="H18" i="7" s="1"/>
  <c r="A28" i="7"/>
  <c r="B27" i="7"/>
  <c r="C27" i="7"/>
  <c r="G19" i="7" l="1"/>
  <c r="AA20" i="7"/>
  <c r="AH20" i="7"/>
  <c r="AF19" i="7"/>
  <c r="I19" i="7" s="1"/>
  <c r="AE19" i="7"/>
  <c r="H19" i="7" s="1"/>
  <c r="B28" i="7"/>
  <c r="C28" i="7"/>
  <c r="A29" i="7"/>
  <c r="F20" i="7" l="1"/>
  <c r="AC20" i="7"/>
  <c r="AD20" i="7" s="1"/>
  <c r="AB20" i="7"/>
  <c r="C29" i="7"/>
  <c r="A30" i="7"/>
  <c r="B29" i="7"/>
  <c r="G20" i="7" l="1"/>
  <c r="AA21" i="7"/>
  <c r="AH21" i="7"/>
  <c r="AC21" i="7" s="1"/>
  <c r="AD21" i="7" s="1"/>
  <c r="AE20" i="7"/>
  <c r="H20" i="7" s="1"/>
  <c r="AF20" i="7"/>
  <c r="I20" i="7" s="1"/>
  <c r="B30" i="7"/>
  <c r="C30" i="7" s="1"/>
  <c r="A31" i="7"/>
  <c r="AB21" i="7" l="1"/>
  <c r="F21" i="7"/>
  <c r="AH22" i="7"/>
  <c r="AE21" i="7"/>
  <c r="H21" i="7" s="1"/>
  <c r="AF21" i="7"/>
  <c r="I21" i="7" s="1"/>
  <c r="A32" i="7"/>
  <c r="B31" i="7"/>
  <c r="C31" i="7" s="1"/>
  <c r="AA22" i="7" l="1"/>
  <c r="F22" i="7" s="1"/>
  <c r="AB22" i="7"/>
  <c r="G21" i="7"/>
  <c r="B32" i="7"/>
  <c r="C32" i="7" s="1"/>
  <c r="A33" i="7"/>
  <c r="AA23" i="7" l="1"/>
  <c r="F23" i="7" s="1"/>
  <c r="AB23" i="7"/>
  <c r="G22" i="7"/>
  <c r="AC22" i="7"/>
  <c r="AD22" i="7" s="1"/>
  <c r="A34" i="7"/>
  <c r="B33" i="7"/>
  <c r="C33" i="7" s="1"/>
  <c r="AH23" i="7" l="1"/>
  <c r="AC23" i="7" s="1"/>
  <c r="AD23" i="7" s="1"/>
  <c r="AE22" i="7"/>
  <c r="H22" i="7" s="1"/>
  <c r="AF22" i="7"/>
  <c r="I22" i="7" s="1"/>
  <c r="G23" i="7"/>
  <c r="AA24" i="7"/>
  <c r="F24" i="7" s="1"/>
  <c r="B34" i="7"/>
  <c r="C34" i="7" s="1"/>
  <c r="A35" i="7"/>
  <c r="AB24" i="7" l="1"/>
  <c r="AH24" i="7"/>
  <c r="AC24" i="7" s="1"/>
  <c r="AD24" i="7" s="1"/>
  <c r="AE23" i="7"/>
  <c r="H23" i="7" s="1"/>
  <c r="AF23" i="7"/>
  <c r="I23" i="7" s="1"/>
  <c r="B35" i="7"/>
  <c r="C35" i="7" s="1"/>
  <c r="A36" i="7"/>
  <c r="AE24" i="7" l="1"/>
  <c r="H24" i="7" s="1"/>
  <c r="AF24" i="7"/>
  <c r="I24" i="7" s="1"/>
  <c r="AH25" i="7"/>
  <c r="AC25" i="7" s="1"/>
  <c r="AD25" i="7" s="1"/>
  <c r="AB25" i="7"/>
  <c r="G24" i="7"/>
  <c r="AA25" i="7"/>
  <c r="F25" i="7" s="1"/>
  <c r="B36" i="7"/>
  <c r="C36" i="7" s="1"/>
  <c r="A37" i="7"/>
  <c r="G25" i="7" l="1"/>
  <c r="AA26" i="7"/>
  <c r="F26" i="7" s="1"/>
  <c r="AF25" i="7"/>
  <c r="I25" i="7" s="1"/>
  <c r="AE25" i="7"/>
  <c r="H25" i="7" s="1"/>
  <c r="AH26" i="7"/>
  <c r="AC26" i="7" s="1"/>
  <c r="AD26" i="7" s="1"/>
  <c r="B37" i="7"/>
  <c r="C37" i="7" s="1"/>
  <c r="A38" i="7"/>
  <c r="AB26" i="7" l="1"/>
  <c r="AE26" i="7"/>
  <c r="H26" i="7" s="1"/>
  <c r="AF26" i="7"/>
  <c r="I26" i="7" s="1"/>
  <c r="AH27" i="7"/>
  <c r="B38" i="7"/>
  <c r="C38" i="7" s="1"/>
  <c r="A39" i="7"/>
  <c r="G26" i="7" l="1"/>
  <c r="AA27" i="7"/>
  <c r="F27" i="7" s="1"/>
  <c r="B39" i="7"/>
  <c r="C39" i="7" s="1"/>
  <c r="A40" i="7"/>
  <c r="AC27" i="7" l="1"/>
  <c r="AD27" i="7" s="1"/>
  <c r="AB27" i="7"/>
  <c r="B40" i="7"/>
  <c r="C40" i="7" s="1"/>
  <c r="A41" i="7"/>
  <c r="AH28" i="7" l="1"/>
  <c r="AF27" i="7"/>
  <c r="I27" i="7" s="1"/>
  <c r="AE27" i="7"/>
  <c r="H27" i="7" s="1"/>
  <c r="AA28" i="7"/>
  <c r="G27" i="7"/>
  <c r="B41" i="7"/>
  <c r="C41" i="7" s="1"/>
  <c r="A42" i="7"/>
  <c r="F28" i="7" l="1"/>
  <c r="AC28" i="7"/>
  <c r="AD28" i="7" s="1"/>
  <c r="AB28" i="7"/>
  <c r="A43" i="7"/>
  <c r="B42" i="7"/>
  <c r="C42" i="7" s="1"/>
  <c r="AA29" i="7" l="1"/>
  <c r="G28" i="7"/>
  <c r="AB29" i="7"/>
  <c r="AF28" i="7"/>
  <c r="I28" i="7" s="1"/>
  <c r="AE28" i="7"/>
  <c r="H28" i="7" s="1"/>
  <c r="AH29" i="7"/>
  <c r="A44" i="7"/>
  <c r="B43" i="7"/>
  <c r="C43" i="7" s="1"/>
  <c r="G29" i="7" l="1"/>
  <c r="AA30" i="7"/>
  <c r="AB30" i="7" s="1"/>
  <c r="AC29" i="7"/>
  <c r="AD29" i="7" s="1"/>
  <c r="F29" i="7"/>
  <c r="A45" i="7"/>
  <c r="B44" i="7"/>
  <c r="C44" i="7" s="1"/>
  <c r="AA31" i="7" l="1"/>
  <c r="G30" i="7"/>
  <c r="AH30" i="7"/>
  <c r="AE29" i="7"/>
  <c r="H29" i="7" s="1"/>
  <c r="AF29" i="7"/>
  <c r="I29" i="7" s="1"/>
  <c r="F30" i="7"/>
  <c r="AC30" i="7"/>
  <c r="AD30" i="7" s="1"/>
  <c r="A46" i="7"/>
  <c r="C45" i="7"/>
  <c r="B45" i="7"/>
  <c r="AE30" i="7" l="1"/>
  <c r="H30" i="7" s="1"/>
  <c r="AH31" i="7"/>
  <c r="AC31" i="7" s="1"/>
  <c r="AD31" i="7" s="1"/>
  <c r="AF30" i="7"/>
  <c r="I30" i="7" s="1"/>
  <c r="F31" i="7"/>
  <c r="AB31" i="7"/>
  <c r="A47" i="7"/>
  <c r="B46" i="7"/>
  <c r="C46" i="7" s="1"/>
  <c r="AF31" i="7" l="1"/>
  <c r="I31" i="7" s="1"/>
  <c r="AH32" i="7"/>
  <c r="AE31" i="7"/>
  <c r="H31" i="7" s="1"/>
  <c r="G31" i="7"/>
  <c r="AA32" i="7"/>
  <c r="AB32" i="7"/>
  <c r="A48" i="7"/>
  <c r="B47" i="7"/>
  <c r="C47" i="7" s="1"/>
  <c r="AA33" i="7" l="1"/>
  <c r="G32" i="7"/>
  <c r="F32" i="7"/>
  <c r="AC32" i="7"/>
  <c r="AD32" i="7" s="1"/>
  <c r="D48" i="7"/>
  <c r="B48" i="7"/>
  <c r="B51" i="7" s="1"/>
  <c r="B53" i="7" s="1"/>
  <c r="A49" i="7"/>
  <c r="F33" i="7" l="1"/>
  <c r="AB33" i="7"/>
  <c r="AF32" i="7"/>
  <c r="I32" i="7" s="1"/>
  <c r="AH33" i="7"/>
  <c r="AC33" i="7" s="1"/>
  <c r="AD33" i="7" s="1"/>
  <c r="AE32" i="7"/>
  <c r="H32" i="7" s="1"/>
  <c r="AA39" i="7"/>
  <c r="AB39" i="7" s="1"/>
  <c r="C4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AF33" i="7" l="1"/>
  <c r="I33" i="7" s="1"/>
  <c r="AH34" i="7"/>
  <c r="AE33" i="7"/>
  <c r="H33" i="7" s="1"/>
  <c r="G33" i="7"/>
  <c r="AA34" i="7"/>
  <c r="AB34" i="7"/>
  <c r="G39" i="7"/>
  <c r="AA40" i="7"/>
  <c r="AB40" i="7" s="1"/>
  <c r="F39" i="7"/>
  <c r="AC39" i="7"/>
  <c r="AD39" i="7" s="1"/>
  <c r="D51" i="7"/>
  <c r="D53" i="7" s="1"/>
  <c r="E9" i="7"/>
  <c r="E10" i="7" s="1"/>
  <c r="E11" i="7" s="1"/>
  <c r="E12" i="7" s="1"/>
  <c r="E13" i="7" s="1"/>
  <c r="E14" i="7" s="1"/>
  <c r="E15" i="7" s="1"/>
  <c r="E16" i="7" s="1"/>
  <c r="E17" i="7" s="1"/>
  <c r="E18" i="7" s="1"/>
  <c r="E19" i="7" s="1"/>
  <c r="E20" i="7" s="1"/>
  <c r="E21" i="7" s="1"/>
  <c r="E22" i="7" s="1"/>
  <c r="E23" i="7" s="1"/>
  <c r="E24" i="7" s="1"/>
  <c r="E25" i="7" s="1"/>
  <c r="E26" i="7" s="1"/>
  <c r="E27" i="7" s="1"/>
  <c r="E28" i="7" s="1"/>
  <c r="E29" i="7" s="1"/>
  <c r="E30" i="7" s="1"/>
  <c r="E31" i="7" s="1"/>
  <c r="E32" i="7" s="1"/>
  <c r="E33" i="7" s="1"/>
  <c r="E34" i="7" s="1"/>
  <c r="E35" i="7" s="1"/>
  <c r="E36" i="7" s="1"/>
  <c r="E37" i="7" s="1"/>
  <c r="E38" i="7" s="1"/>
  <c r="E39" i="7" s="1"/>
  <c r="E40" i="7" s="1"/>
  <c r="E41" i="7" s="1"/>
  <c r="E42" i="7" s="1"/>
  <c r="E43" i="7" s="1"/>
  <c r="E44" i="7" s="1"/>
  <c r="E45" i="7" s="1"/>
  <c r="E46" i="7" s="1"/>
  <c r="E47" i="7" s="1"/>
  <c r="E48" i="7" s="1"/>
  <c r="G34" i="7" l="1"/>
  <c r="AA35" i="7"/>
  <c r="AB35" i="7"/>
  <c r="F34" i="7"/>
  <c r="AC34" i="7"/>
  <c r="AD34" i="7" s="1"/>
  <c r="G40" i="7"/>
  <c r="AA41" i="7"/>
  <c r="F40" i="7"/>
  <c r="AC40" i="7"/>
  <c r="AH40" i="7"/>
  <c r="AF39" i="7"/>
  <c r="I39" i="7" s="1"/>
  <c r="AE39" i="7"/>
  <c r="H39" i="7" s="1"/>
  <c r="AD40" i="7"/>
  <c r="F35" i="7" l="1"/>
  <c r="G35" i="7"/>
  <c r="AA36" i="7"/>
  <c r="AF34" i="7"/>
  <c r="I34" i="7" s="1"/>
  <c r="AE34" i="7"/>
  <c r="H34" i="7" s="1"/>
  <c r="AH35" i="7"/>
  <c r="AC35" i="7" s="1"/>
  <c r="AD35" i="7" s="1"/>
  <c r="AH41" i="7"/>
  <c r="AC41" i="7" s="1"/>
  <c r="AD41" i="7" s="1"/>
  <c r="AF40" i="7"/>
  <c r="I40" i="7" s="1"/>
  <c r="AE40" i="7"/>
  <c r="H40" i="7" s="1"/>
  <c r="F41" i="7"/>
  <c r="AB41" i="7"/>
  <c r="AE35" i="7" l="1"/>
  <c r="H35" i="7" s="1"/>
  <c r="AH36" i="7"/>
  <c r="AF35" i="7"/>
  <c r="I35" i="7" s="1"/>
  <c r="AC36" i="7"/>
  <c r="AD36" i="7" s="1"/>
  <c r="F36" i="7"/>
  <c r="AB36" i="7"/>
  <c r="AH42" i="7"/>
  <c r="AF41" i="7"/>
  <c r="I41" i="7" s="1"/>
  <c r="AE41" i="7"/>
  <c r="H41" i="7" s="1"/>
  <c r="G41" i="7"/>
  <c r="AB42" i="7"/>
  <c r="AA42" i="7"/>
  <c r="AH37" i="7" l="1"/>
  <c r="AF36" i="7"/>
  <c r="I36" i="7" s="1"/>
  <c r="AE36" i="7"/>
  <c r="H36" i="7" s="1"/>
  <c r="G36" i="7"/>
  <c r="AA37" i="7"/>
  <c r="F42" i="7"/>
  <c r="AC42" i="7"/>
  <c r="AD42" i="7" s="1"/>
  <c r="G42" i="7"/>
  <c r="AA43" i="7"/>
  <c r="AB37" i="7" l="1"/>
  <c r="AC37" i="7"/>
  <c r="AD37" i="7" s="1"/>
  <c r="F37" i="7"/>
  <c r="AH43" i="7"/>
  <c r="AF42" i="7"/>
  <c r="I42" i="7" s="1"/>
  <c r="AE42" i="7"/>
  <c r="H42" i="7" s="1"/>
  <c r="F43" i="7"/>
  <c r="AC43" i="7"/>
  <c r="AD43" i="7" s="1"/>
  <c r="AB43" i="7"/>
  <c r="AE37" i="7" l="1"/>
  <c r="H37" i="7" s="1"/>
  <c r="AH38" i="7"/>
  <c r="AF37" i="7"/>
  <c r="I37" i="7" s="1"/>
  <c r="AA38" i="7"/>
  <c r="G37" i="7"/>
  <c r="AH44" i="7"/>
  <c r="AF43" i="7"/>
  <c r="I43" i="7" s="1"/>
  <c r="AE43" i="7"/>
  <c r="H43" i="7" s="1"/>
  <c r="G43" i="7"/>
  <c r="AA44" i="7"/>
  <c r="AC38" i="7" l="1"/>
  <c r="AD38" i="7" s="1"/>
  <c r="F38" i="7"/>
  <c r="AB38" i="7"/>
  <c r="G38" i="7" s="1"/>
  <c r="F44" i="7"/>
  <c r="AC44" i="7"/>
  <c r="AD44" i="7" s="1"/>
  <c r="AB44" i="7"/>
  <c r="AE38" i="7" l="1"/>
  <c r="H38" i="7" s="1"/>
  <c r="AH39" i="7"/>
  <c r="AF38" i="7"/>
  <c r="I38" i="7" s="1"/>
  <c r="AH45" i="7"/>
  <c r="AF44" i="7"/>
  <c r="I44" i="7" s="1"/>
  <c r="AE44" i="7"/>
  <c r="H44" i="7" s="1"/>
  <c r="G44" i="7"/>
  <c r="AA45" i="7"/>
  <c r="AB45" i="7" s="1"/>
  <c r="G45" i="7" l="1"/>
  <c r="AB46" i="7"/>
  <c r="AA46" i="7"/>
  <c r="F45" i="7"/>
  <c r="AC45" i="7"/>
  <c r="AD45" i="7" s="1"/>
  <c r="F46" i="7" l="1"/>
  <c r="AH46" i="7"/>
  <c r="AC46" i="7" s="1"/>
  <c r="AD46" i="7" s="1"/>
  <c r="AF45" i="7"/>
  <c r="I45" i="7" s="1"/>
  <c r="AE45" i="7"/>
  <c r="H45" i="7" s="1"/>
  <c r="G46" i="7"/>
  <c r="AA47" i="7"/>
  <c r="AH47" i="7" l="1"/>
  <c r="AC47" i="7" s="1"/>
  <c r="AD47" i="7" s="1"/>
  <c r="AF46" i="7"/>
  <c r="I46" i="7" s="1"/>
  <c r="AE46" i="7"/>
  <c r="H46" i="7" s="1"/>
  <c r="F47" i="7"/>
  <c r="AB47" i="7"/>
  <c r="AH48" i="7" l="1"/>
  <c r="AF47" i="7"/>
  <c r="I47" i="7" s="1"/>
  <c r="AE47" i="7"/>
  <c r="H47" i="7" s="1"/>
  <c r="G47" i="7"/>
  <c r="AB48" i="7"/>
  <c r="G48" i="7" s="1"/>
  <c r="AA48" i="7"/>
  <c r="F48" i="7" l="1"/>
  <c r="F51" i="7" s="1"/>
  <c r="F53" i="7" s="1"/>
  <c r="AA51" i="7"/>
  <c r="AA53" i="7" s="1"/>
  <c r="AC48" i="7"/>
  <c r="AC51" i="7" l="1"/>
  <c r="AD48" i="7"/>
  <c r="AF48" i="7" l="1"/>
  <c r="I48" i="7" s="1"/>
  <c r="AE48" i="7"/>
  <c r="H48" i="7" l="1"/>
  <c r="H51" i="7" s="1"/>
  <c r="H53" i="7" s="1"/>
  <c r="AE51" i="7"/>
  <c r="AE53" i="7" s="1"/>
</calcChain>
</file>

<file path=xl/comments1.xml><?xml version="1.0" encoding="utf-8"?>
<comments xmlns="http://schemas.openxmlformats.org/spreadsheetml/2006/main">
  <authors>
    <author>oit-bilsa</author>
  </authors>
  <commentList>
    <comment ref="F4" authorId="0" shapeId="0">
      <text>
        <r>
          <rPr>
            <sz val="9"/>
            <color indexed="81"/>
            <rFont val="Tahoma"/>
            <family val="2"/>
          </rPr>
          <t>Like SOYD, DB also accelerates depreciation in early years.  There are several DB types depending on the speed of acceleration.  Typical are 100%, 150% and 200% (double declining balance).  See footnote 1 for more information on this method.</t>
        </r>
      </text>
    </comment>
    <comment ref="AA5" authorId="0" shapeId="0">
      <text>
        <r>
          <rPr>
            <sz val="9"/>
            <color indexed="81"/>
            <rFont val="Tahoma"/>
            <family val="2"/>
          </rPr>
          <t>Declining Balance (DB) is a depreciation method that accelerates depreciation in early years.  Declining balance uses book, or remaining, value as a starting point versus (cost-salvage) value.  There are several declining balances that can be used.  Typical are 100%, 150%, and 200% (double declining balance).</t>
        </r>
      </text>
    </comment>
    <comment ref="B6" authorId="0" shapeId="0">
      <text>
        <r>
          <rPr>
            <sz val="9"/>
            <color indexed="81"/>
            <rFont val="Tahoma"/>
            <family val="2"/>
          </rPr>
          <t>Straight line method is the most commonly used.  It results in an equivalent amount of depreciation each year, which assumes an equal amount of use per year.</t>
        </r>
      </text>
    </comment>
    <comment ref="D6" authorId="0" shapeId="0">
      <text>
        <r>
          <rPr>
            <sz val="9"/>
            <color indexed="81"/>
            <rFont val="Tahoma"/>
            <family val="2"/>
          </rPr>
          <t>Sum Of Year's Digits.  SOYD is a method that accelerates depreciation in early years.</t>
        </r>
      </text>
    </comment>
    <comment ref="H6" authorId="0" shapeId="0">
      <text>
        <r>
          <rPr>
            <sz val="9"/>
            <color indexed="81"/>
            <rFont val="Tahoma"/>
            <family val="2"/>
          </rPr>
          <t>Two potential adjustments are made.  One is that when the straight line annual depreciation on the remaining value is greater than the declining balance method, then annual depreciation is adjusted to straight line.  Two, annual depreciation stops once the remaining value hits the salvage value level.</t>
        </r>
      </text>
    </comment>
    <comment ref="AC7" authorId="0" shapeId="0">
      <text>
        <r>
          <rPr>
            <sz val="9"/>
            <color indexed="81"/>
            <rFont val="Tahoma"/>
            <family val="2"/>
          </rPr>
          <t xml:space="preserve">Adjusted that when the SL on remaining value is higher than the DB then depr amount switches to SL
</t>
        </r>
      </text>
    </comment>
    <comment ref="AE7" authorId="0" shapeId="0">
      <text>
        <r>
          <rPr>
            <sz val="9"/>
            <color indexed="81"/>
            <rFont val="Tahoma"/>
            <family val="2"/>
          </rPr>
          <t xml:space="preserve">The double declining balance method (200%) depreciates the asset faster than the useful life.  The "Adjusted" columns take into account maintaining the salvage value as given and not allowing remaining value to go lower than salvage value.  </t>
        </r>
      </text>
    </comment>
  </commentList>
</comments>
</file>

<file path=xl/comments2.xml><?xml version="1.0" encoding="utf-8"?>
<comments xmlns="http://schemas.openxmlformats.org/spreadsheetml/2006/main">
  <authors>
    <author>oit-bilsa</author>
  </authors>
  <commentList>
    <comment ref="A22" authorId="0" shapeId="0">
      <text>
        <r>
          <rPr>
            <sz val="9"/>
            <color indexed="81"/>
            <rFont val="Tahoma"/>
            <family val="2"/>
          </rPr>
          <t xml:space="preserve">This method gives a value that is average across the life of the investment.  The average will be less than actual opportunity costs in early years and more than actual in later years. </t>
        </r>
      </text>
    </comment>
  </commentList>
</comments>
</file>

<file path=xl/sharedStrings.xml><?xml version="1.0" encoding="utf-8"?>
<sst xmlns="http://schemas.openxmlformats.org/spreadsheetml/2006/main" count="151" uniqueCount="125">
  <si>
    <t>Partial Budget</t>
  </si>
  <si>
    <t>Description of the change:</t>
  </si>
  <si>
    <t>Positive Financial Changes</t>
  </si>
  <si>
    <t>Negative Financial Changes</t>
  </si>
  <si>
    <t>Description</t>
  </si>
  <si>
    <t>$</t>
  </si>
  <si>
    <t xml:space="preserve">  (E)       TOTAL Positive Changes (A+B) =</t>
  </si>
  <si>
    <t xml:space="preserve"> (F)           TOTAL Negative Changes (C+D) =</t>
  </si>
  <si>
    <t>Partial Budget Worksheet</t>
  </si>
  <si>
    <t>Purpose</t>
  </si>
  <si>
    <t>Directions</t>
  </si>
  <si>
    <t xml:space="preserve">If the positive financial changes are greater than the negative financial changes then the alternative is feasible compared to the current situation.  This does not make it the best alternative, just a potentially feasible one. </t>
  </si>
  <si>
    <t>Kevin Bernhardt, UW-Extension and Center for Dairy Profitability</t>
  </si>
  <si>
    <t>bernhark@uwplatt.edu</t>
  </si>
  <si>
    <t>608-342-6121</t>
  </si>
  <si>
    <t>1.</t>
  </si>
  <si>
    <t>2.</t>
  </si>
  <si>
    <t>3.</t>
  </si>
  <si>
    <t>4.</t>
  </si>
  <si>
    <t>a.</t>
  </si>
  <si>
    <t>b.</t>
  </si>
  <si>
    <t>Be sure you are using a common unit (total dollars, per acre, per cow, etc.)</t>
  </si>
  <si>
    <t>1.  What current costs will be reduced or eliminated?</t>
  </si>
  <si>
    <t>2.  What new or additional revenues will be received?</t>
  </si>
  <si>
    <t>3.  What current revenue will be reduced or eliminated?</t>
  </si>
  <si>
    <t>4.  What new or additional costs will be incurred?</t>
  </si>
  <si>
    <r>
      <t>(A)</t>
    </r>
    <r>
      <rPr>
        <sz val="7"/>
        <color theme="1"/>
        <rFont val="Times New Roman"/>
        <family val="1"/>
      </rPr>
      <t xml:space="preserve">    </t>
    </r>
    <r>
      <rPr>
        <sz val="11"/>
        <color theme="1"/>
        <rFont val="Calibri"/>
        <family val="2"/>
        <scheme val="minor"/>
      </rPr>
      <t xml:space="preserve">                     Total:</t>
    </r>
  </si>
  <si>
    <r>
      <t>(B)</t>
    </r>
    <r>
      <rPr>
        <sz val="7"/>
        <color theme="1"/>
        <rFont val="Times New Roman"/>
        <family val="1"/>
      </rPr>
      <t xml:space="preserve">    </t>
    </r>
    <r>
      <rPr>
        <sz val="11"/>
        <color theme="1"/>
        <rFont val="Calibri"/>
        <family val="2"/>
        <scheme val="minor"/>
      </rPr>
      <t xml:space="preserve">                     Total:</t>
    </r>
  </si>
  <si>
    <r>
      <t>(C)</t>
    </r>
    <r>
      <rPr>
        <sz val="7"/>
        <color theme="1"/>
        <rFont val="Times New Roman"/>
        <family val="1"/>
      </rPr>
      <t xml:space="preserve">    </t>
    </r>
    <r>
      <rPr>
        <sz val="11"/>
        <color theme="1"/>
        <rFont val="Calibri"/>
        <family val="2"/>
        <scheme val="minor"/>
      </rPr>
      <t xml:space="preserve">                      Total:</t>
    </r>
  </si>
  <si>
    <r>
      <t>(D)</t>
    </r>
    <r>
      <rPr>
        <sz val="7"/>
        <color theme="1"/>
        <rFont val="Times New Roman"/>
        <family val="1"/>
      </rPr>
      <t xml:space="preserve">   </t>
    </r>
    <r>
      <rPr>
        <sz val="11"/>
        <color theme="1"/>
        <rFont val="Calibri"/>
        <family val="2"/>
        <scheme val="minor"/>
      </rPr>
      <t xml:space="preserve">                    Total:</t>
    </r>
  </si>
  <si>
    <t>ESTIMATED NET FINANCIAL CHANGE IF THE CHANGE IS MADE (E-F) =</t>
  </si>
  <si>
    <t>Original Cost</t>
  </si>
  <si>
    <t>Salvage Value</t>
  </si>
  <si>
    <t>Useful life (yrs)</t>
  </si>
  <si>
    <t>Year</t>
  </si>
  <si>
    <t>TOTAL</t>
  </si>
  <si>
    <t>Remaining value</t>
  </si>
  <si>
    <t>User Input in Yellow-Shaded Cells</t>
  </si>
  <si>
    <t>Purchase Price</t>
  </si>
  <si>
    <t>Average Asset Value</t>
  </si>
  <si>
    <t>Average Value Method</t>
  </si>
  <si>
    <t>Opportunity Cost of Land</t>
  </si>
  <si>
    <t>Opportunity Cost of Operating Capital</t>
  </si>
  <si>
    <t>Amount of capital in variable/operating costs</t>
  </si>
  <si>
    <t>How many months is the capital tied up</t>
  </si>
  <si>
    <t>Opportunity Cost of Labor</t>
  </si>
  <si>
    <t>Opportunity Cost of Management</t>
  </si>
  <si>
    <t>Salvage value at the end of ownership</t>
  </si>
  <si>
    <t>interest rate</t>
  </si>
  <si>
    <t>Years of remaining ownership</t>
  </si>
  <si>
    <r>
      <t>i-rate</t>
    </r>
    <r>
      <rPr>
        <vertAlign val="superscript"/>
        <sz val="11"/>
        <color theme="1"/>
        <rFont val="Calibri"/>
        <family val="2"/>
        <scheme val="minor"/>
      </rPr>
      <t>1</t>
    </r>
  </si>
  <si>
    <t>This calculation will return how many dollars you are giving up (opportunity cost) because you have your equity invested and tied up in operations of this business versus using your equity in some other investment.  The interest rate is a reflection of how much return you believe you would have received if you had invested your equity in an alternative (see footnote 1 for more information).</t>
  </si>
  <si>
    <t>Opportunity Cost of Capital Invested in Capital Assets</t>
  </si>
  <si>
    <t>Current Year Method</t>
  </si>
  <si>
    <t>Value at the beginning of this year</t>
  </si>
  <si>
    <t xml:space="preserve">There are two methods shown for determining the opportunity cost of your equity capital that you have tied up in capital assets.  One method is the "Average Value Method" that provides an average opportunity costs based on the life of the asset.  The second method, "Current Year Method," returns a more accurate opportunity cost for a specific year based on the assets value that year versus some average over time.  Generally, for budgeting purposes the "Average Value Method" is close enough.
Note, capital assets are those used to produce sellable products/services such as machinery, equipment, breeding livestock, and buildings.  Land is often treated separately.  </t>
  </si>
  <si>
    <t>If your alternative is to sell your farmland for a new housing development then your opportunity costs would be quite large.  It is better to think of what your alternative is for your equity tied up in land based on what you believe you would get in cash rent for a like use of the land.</t>
  </si>
  <si>
    <t xml:space="preserve">     If you were to walk away from this business and take an alternative job that you are qualified for then what would your salary be in that alternative job.  This value is an estimate of the opportunity cost of your labor.
     The opportunity cost of your management is related yet different.  Management is gathering information, making decisions, and directing implementation.  That has a value over and above labor.  
     Often the opportunity cost of labor and management are taken together as one value.
      Example:  If an alternative "labor only" position was worth $35,000, but an alternative with management responsibilities is worth $50,000 then your opportunity cost of labor is $35,000 and management is $15,000, or the two together valued at $50,000.
     Another alternative method is estimating based on some percentage of total costs or income.
     The overall point of opportunity cost for your labor and management is that you don't want to work for free.  Your efforts in this business ought to return what you could have earned elsewhere.</t>
  </si>
  <si>
    <t>Estimate of the value of your management</t>
  </si>
  <si>
    <t>Estimate of the value of your labor</t>
  </si>
  <si>
    <t>Opportunity Cost, Labor and Management</t>
  </si>
  <si>
    <t>Opportunity Cost, Operating Capital</t>
  </si>
  <si>
    <t>Opportunity Cost, Capital Assets (current value)</t>
  </si>
  <si>
    <t>Opportunity Cost, Capital Assets (avg value)</t>
  </si>
  <si>
    <t>Opportunity Cost, Owned Land</t>
  </si>
  <si>
    <t xml:space="preserve">Footnote 1:  There are different schools of thought on the appropriate interest rate to use in calculating opportunity costs.  One option is the rate that you would receive for a low risk (secure) savings or CD account.  Another option is investment in an alternative that is of equivalent risk.  The first option will generally result in a lower, maybe much lower interest rate value.  The second option may be more realistic with respect to the value of your equity dollars. </t>
  </si>
  <si>
    <t>Opportunity Cost of:</t>
  </si>
  <si>
    <t>Operating Capital</t>
  </si>
  <si>
    <t>Land</t>
  </si>
  <si>
    <t>Labor and Management</t>
  </si>
  <si>
    <t>Capital Assets, Avg Value Method</t>
  </si>
  <si>
    <t>Capital Assets, Current Value Method</t>
  </si>
  <si>
    <t>Results of Calculations Below</t>
  </si>
  <si>
    <t>Useful life (years)</t>
  </si>
  <si>
    <t>Initial purchase price</t>
  </si>
  <si>
    <t>Interest rate</t>
  </si>
  <si>
    <t>Depreciation, straight line method</t>
  </si>
  <si>
    <t>Opportunity cost, average value method</t>
  </si>
  <si>
    <t>Annual costs for Depr and Opp Costs</t>
  </si>
  <si>
    <t>Opportunity cost, current year method</t>
  </si>
  <si>
    <t>Total</t>
  </si>
  <si>
    <t>Value at beginning of year</t>
  </si>
  <si>
    <t>Capital Recovery Method</t>
  </si>
  <si>
    <t>Capital Recovery Method (Depreciation and Interest)</t>
  </si>
  <si>
    <t>Example of Alternative Calculations for Depreciation and Interest</t>
  </si>
  <si>
    <t>User input in yellow-shaded cells</t>
  </si>
  <si>
    <t>Annual Depreciation and Interest Costs</t>
  </si>
  <si>
    <t>The "Capital Recovery Method" is an alternative for calculating depreciation and opportunity cost interest together.  The method uses the remaining useful life of the asset (years), remaining value of the asset, salvage value at the end of useful life, and the interest rate to determine an annual cost for depreciation and interest.  Different methods give slightly different results due to the timing of when interest is applied or the use of values specific to a given year versus average over the life of the asset.</t>
  </si>
  <si>
    <t>Opportunity Cost Calculations</t>
  </si>
  <si>
    <t xml:space="preserve">On the tab titled "Partial Budget Worksheet" complete all yellow-shaded areas.  The process shown below can be used as a guide.  </t>
  </si>
  <si>
    <t>The calculations below are manipulations that make the adjustments for DB as shown in columns "H" and "I"</t>
  </si>
  <si>
    <t>(40 year max.)</t>
  </si>
  <si>
    <t>Declining Balance (DB)  (see footnote 1 below)</t>
  </si>
  <si>
    <t>Adj to SL when &gt; DB</t>
  </si>
  <si>
    <t>Annual Depr adj to SL when SL&gt;DB</t>
  </si>
  <si>
    <t>DB Factor:</t>
  </si>
  <si>
    <t>(typically 100, 150, or 200)</t>
  </si>
  <si>
    <t>Declining Balance (DB)</t>
  </si>
  <si>
    <t>Straight Line (SL)</t>
  </si>
  <si>
    <t>Sum Of Year Digits (SOYD)</t>
  </si>
  <si>
    <t>Calculated Depreciation</t>
  </si>
  <si>
    <t>Adjusted to SL when SL&gt;DB</t>
  </si>
  <si>
    <t>(100%, 150%, or 200%)</t>
  </si>
  <si>
    <t>Annual Depreciation</t>
  </si>
  <si>
    <t>Remaining Value</t>
  </si>
  <si>
    <t>Straight Calc of Annual Depreciation</t>
  </si>
  <si>
    <t>Straight Calc of Remaining Value</t>
  </si>
  <si>
    <t>Adjusted Annual Depreciation</t>
  </si>
  <si>
    <t>Adjusted Remaining Value</t>
  </si>
  <si>
    <t>Adj to SL</t>
  </si>
  <si>
    <t xml:space="preserve"> </t>
  </si>
  <si>
    <r>
      <rPr>
        <u/>
        <sz val="11"/>
        <color theme="1"/>
        <rFont val="Calibri"/>
        <family val="2"/>
        <scheme val="minor"/>
      </rPr>
      <t>Footnote 1:</t>
    </r>
    <r>
      <rPr>
        <sz val="11"/>
        <color theme="1"/>
        <rFont val="Calibri"/>
        <family val="2"/>
        <scheme val="minor"/>
      </rPr>
      <t xml:space="preserve"> 
There are multiple ways to use the Declining Balance (DB) method based on how fast the depreciation will be accelerated in early years.  Typical DB factors are 100%, 150%, and 200%.  Depending on which is used a straight calculation will result in errors.  For example, double declining balance (DB factor = 200%) will result in the book value being depreciated out prior to the full useful life.  While on the other hand DB factor of 100% will result in not depreciating out the full book value by the end of useful life.  In the table, columns "F" and "G" give the straight calculation of annual depreciation and remaining value from the DB method chosen with no adjustments.  Columns "H" and "I" adjust annual depreciation and remaining value based on switching annual depreciation to straight line (on remaining value) in the year when straight line on remaining value is greater than depreciation from declining balance.  The adjustment also cuts depreciation off once the salvage value has been reached.  </t>
    </r>
  </si>
  <si>
    <t>For evaluating the financial implication of small (partial) changes in an operation.  The evaluation is based on assessing four areas of financial impact.  They are:</t>
  </si>
  <si>
    <t xml:space="preserve">  -  Positive Financial Changes Coming From:</t>
  </si>
  <si>
    <t xml:space="preserve">          2.  new or additional revenues that will be generated as a result of the change?</t>
  </si>
  <si>
    <t xml:space="preserve">          1.  current costs that will be reduced or eliminated as a result of the change?</t>
  </si>
  <si>
    <t xml:space="preserve">  -  Negative Financial Changes Coming From:</t>
  </si>
  <si>
    <t xml:space="preserve">          3.  current revenues that will be reduced or eliminated?</t>
  </si>
  <si>
    <t xml:space="preserve">          4.  new or additional costs that will be incurred?</t>
  </si>
  <si>
    <t>Clearly define the alternative being considered compared to what is done currently and describe it in row 2.  The time frame be analyzed should also be defined (month, year, etc.)</t>
  </si>
  <si>
    <t xml:space="preserve">Identify a cost/revenue for all changes listed from part 2 above.  </t>
  </si>
  <si>
    <t>Be sure to include those costs that are saved due to the change and those revenues that are forgone due to the change.</t>
  </si>
  <si>
    <t>The final step is determining if the net change is positive or negative.  If it is positive then on financial grounds it is a feasible alternative given the estimates provided.  Other questions to ask might be the certainty of the estimates (is there risk in the estimates) and are there other alternatives that should be considered?  Is this the most profitable alternative?</t>
  </si>
  <si>
    <t>Work through the four questions posed in row 4 and identify within each question all physical, labor, and financial changes resulting from the alternative.  Be sure to include both those changes that will be new as well as the ones that will be reduced or eliminated.  Changes include, but are certainly not limited to, number of cows, harvest strategy, production practices, type and quantity of inputs, labor, and etc.  If the change includes reduced, eliminated or new capital assets then fixed costs associated with depreciation, interest, taxes, and insurance must be included.  If economic profit versus just accounting or fianancial profit is to be assessed then opportunity costs of labor, management, and etc. must be included.  Note that extra worksheets are included for calculating depreciation, opportunity costs, or the two can be combined using the capital recovery method.</t>
  </si>
  <si>
    <t>June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</si>
</sst>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quot;$&quot;#,##0"/>
    <numFmt numFmtId="166" formatCode="&quot;$&quot;#,##0.00"/>
  </numFmts>
  <fonts count="22" x14ac:knownFonts="1">
    <font>
      <sz val="11"/>
      <color theme="1"/>
      <name val="Calibri"/>
      <family val="2"/>
      <scheme val="minor"/>
    </font>
    <font>
      <sz val="11"/>
      <color theme="1"/>
      <name val="Calibri"/>
      <family val="2"/>
      <scheme val="minor"/>
    </font>
    <font>
      <b/>
      <sz val="14"/>
      <color theme="1"/>
      <name val="Calibri"/>
      <family val="2"/>
      <scheme val="minor"/>
    </font>
    <font>
      <sz val="7"/>
      <color theme="1"/>
      <name val="Times New Roman"/>
      <family val="1"/>
    </font>
    <font>
      <b/>
      <sz val="16"/>
      <color theme="1"/>
      <name val="Calibri"/>
      <family val="2"/>
      <scheme val="minor"/>
    </font>
    <font>
      <sz val="12"/>
      <color theme="1"/>
      <name val="Calibri"/>
      <family val="2"/>
      <scheme val="minor"/>
    </font>
    <font>
      <b/>
      <u/>
      <sz val="12"/>
      <color theme="1"/>
      <name val="Calibri"/>
      <family val="2"/>
      <scheme val="minor"/>
    </font>
    <font>
      <u/>
      <sz val="12"/>
      <color theme="1"/>
      <name val="Calibri"/>
      <family val="2"/>
      <scheme val="minor"/>
    </font>
    <font>
      <u/>
      <sz val="11"/>
      <color theme="10"/>
      <name val="Calibri"/>
      <family val="2"/>
      <scheme val="minor"/>
    </font>
    <font>
      <b/>
      <u/>
      <sz val="14"/>
      <color theme="1"/>
      <name val="Calibri"/>
      <family val="2"/>
      <scheme val="minor"/>
    </font>
    <font>
      <b/>
      <sz val="18"/>
      <color theme="1"/>
      <name val="Calibri"/>
      <family val="2"/>
      <scheme val="minor"/>
    </font>
    <font>
      <b/>
      <sz val="10"/>
      <name val="Arial"/>
      <family val="2"/>
    </font>
    <font>
      <sz val="10"/>
      <name val="Arial"/>
      <family val="2"/>
    </font>
    <font>
      <sz val="9"/>
      <color indexed="81"/>
      <name val="Tahoma"/>
      <family val="2"/>
    </font>
    <font>
      <b/>
      <u/>
      <sz val="11"/>
      <color theme="1"/>
      <name val="Calibri"/>
      <family val="2"/>
      <scheme val="minor"/>
    </font>
    <font>
      <u/>
      <sz val="11"/>
      <color theme="1"/>
      <name val="Calibri"/>
      <family val="2"/>
      <scheme val="minor"/>
    </font>
    <font>
      <vertAlign val="superscript"/>
      <sz val="11"/>
      <color theme="1"/>
      <name val="Calibri"/>
      <family val="2"/>
      <scheme val="minor"/>
    </font>
    <font>
      <i/>
      <u val="double"/>
      <sz val="11"/>
      <color theme="1"/>
      <name val="Calibri"/>
      <family val="2"/>
      <scheme val="minor"/>
    </font>
    <font>
      <b/>
      <sz val="11"/>
      <color theme="1"/>
      <name val="Calibri"/>
      <family val="2"/>
      <scheme val="minor"/>
    </font>
    <font>
      <i/>
      <sz val="11"/>
      <color theme="1"/>
      <name val="Calibri"/>
      <family val="2"/>
      <scheme val="minor"/>
    </font>
    <font>
      <b/>
      <u/>
      <sz val="18"/>
      <color theme="1"/>
      <name val="Calibri"/>
      <family val="2"/>
      <scheme val="minor"/>
    </font>
    <font>
      <sz val="12"/>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9" tint="0.59999389629810485"/>
        <bgColor indexed="64"/>
      </patternFill>
    </fill>
  </fills>
  <borders count="61">
    <border>
      <left/>
      <right/>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ck">
        <color indexed="64"/>
      </right>
      <top style="thin">
        <color indexed="64"/>
      </top>
      <bottom style="thin">
        <color indexed="64"/>
      </bottom>
      <diagonal/>
    </border>
    <border>
      <left style="thin">
        <color indexed="64"/>
      </left>
      <right/>
      <top/>
      <bottom style="thin">
        <color indexed="64"/>
      </bottom>
      <diagonal/>
    </border>
    <border>
      <left style="thick">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230">
    <xf numFmtId="0" fontId="0" fillId="0" borderId="0" xfId="0"/>
    <xf numFmtId="0" fontId="5" fillId="0" borderId="0" xfId="0" applyFont="1"/>
    <xf numFmtId="0" fontId="7" fillId="0" borderId="0" xfId="0" applyFont="1"/>
    <xf numFmtId="0" fontId="0" fillId="0" borderId="0" xfId="0" applyAlignment="1">
      <alignment vertical="center"/>
    </xf>
    <xf numFmtId="0" fontId="5" fillId="0" borderId="0" xfId="0" applyFont="1" applyAlignment="1">
      <alignment wrapText="1"/>
    </xf>
    <xf numFmtId="49" fontId="5" fillId="0" borderId="0" xfId="0" applyNumberFormat="1" applyFont="1"/>
    <xf numFmtId="49" fontId="5" fillId="0" borderId="0" xfId="0" applyNumberFormat="1" applyFont="1" applyAlignment="1">
      <alignment horizontal="center" vertical="top"/>
    </xf>
    <xf numFmtId="0" fontId="5" fillId="0" borderId="0" xfId="0" applyFont="1" applyAlignment="1">
      <alignment vertical="top" wrapText="1"/>
    </xf>
    <xf numFmtId="0" fontId="5" fillId="0" borderId="0" xfId="0" applyFont="1"/>
    <xf numFmtId="0" fontId="9" fillId="0" borderId="0" xfId="0" applyFont="1" applyAlignment="1">
      <alignment horizontal="center"/>
    </xf>
    <xf numFmtId="0" fontId="0" fillId="0" borderId="0" xfId="0" applyProtection="1">
      <protection locked="0"/>
    </xf>
    <xf numFmtId="0" fontId="0" fillId="0" borderId="0" xfId="0" applyAlignment="1" applyProtection="1">
      <alignment horizontal="left"/>
      <protection locked="0"/>
    </xf>
    <xf numFmtId="0" fontId="5" fillId="0" borderId="0" xfId="0" applyFont="1"/>
    <xf numFmtId="0" fontId="5" fillId="3" borderId="0" xfId="0" applyFont="1" applyFill="1"/>
    <xf numFmtId="0" fontId="7" fillId="3" borderId="0" xfId="0" applyFont="1" applyFill="1"/>
    <xf numFmtId="0" fontId="0" fillId="0" borderId="1" xfId="0" applyFont="1" applyBorder="1" applyAlignment="1" applyProtection="1">
      <alignment horizontal="center" vertical="center" wrapText="1"/>
    </xf>
    <xf numFmtId="0" fontId="0" fillId="0" borderId="2"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1" xfId="0" applyBorder="1" applyAlignment="1" applyProtection="1">
      <alignment horizontal="right" vertical="center" wrapText="1"/>
    </xf>
    <xf numFmtId="164" fontId="0" fillId="0" borderId="2" xfId="1" applyNumberFormat="1" applyFont="1" applyBorder="1" applyAlignment="1" applyProtection="1">
      <alignment vertical="center" wrapText="1"/>
    </xf>
    <xf numFmtId="0" fontId="0" fillId="0" borderId="2" xfId="0" applyBorder="1" applyAlignment="1" applyProtection="1">
      <alignment horizontal="right" vertical="center" wrapText="1"/>
    </xf>
    <xf numFmtId="164" fontId="0" fillId="0" borderId="3" xfId="1" applyNumberFormat="1" applyFont="1" applyBorder="1" applyAlignment="1" applyProtection="1">
      <alignment vertical="center" wrapText="1"/>
    </xf>
    <xf numFmtId="0" fontId="5" fillId="0" borderId="4" xfId="0" applyFont="1" applyFill="1" applyBorder="1" applyAlignment="1" applyProtection="1">
      <alignment horizontal="right" vertical="top" wrapText="1"/>
    </xf>
    <xf numFmtId="0" fontId="0" fillId="0" borderId="11" xfId="0" applyFont="1" applyBorder="1" applyAlignment="1" applyProtection="1">
      <alignment horizontal="center" vertical="center" wrapText="1"/>
    </xf>
    <xf numFmtId="164" fontId="0" fillId="0" borderId="11" xfId="1" applyNumberFormat="1" applyFont="1" applyBorder="1" applyAlignment="1" applyProtection="1">
      <alignment vertical="center" wrapText="1"/>
    </xf>
    <xf numFmtId="0" fontId="0" fillId="0" borderId="19" xfId="0" applyFont="1" applyBorder="1" applyAlignment="1" applyProtection="1">
      <alignment horizontal="center" vertical="center" wrapText="1"/>
    </xf>
    <xf numFmtId="0" fontId="0" fillId="0" borderId="19" xfId="0" applyBorder="1" applyAlignment="1" applyProtection="1">
      <alignment horizontal="right" vertical="center" wrapText="1"/>
    </xf>
    <xf numFmtId="164" fontId="0" fillId="0" borderId="14" xfId="1" applyNumberFormat="1" applyFont="1" applyBorder="1" applyAlignment="1" applyProtection="1">
      <alignment vertical="center" wrapText="1"/>
    </xf>
    <xf numFmtId="164" fontId="0" fillId="0" borderId="21" xfId="1" applyNumberFormat="1" applyFont="1" applyBorder="1" applyAlignment="1" applyProtection="1">
      <alignment vertical="center" wrapText="1"/>
    </xf>
    <xf numFmtId="0" fontId="0" fillId="2" borderId="1" xfId="0" applyFill="1" applyBorder="1" applyAlignment="1" applyProtection="1">
      <alignment vertical="center" wrapText="1"/>
      <protection locked="0"/>
    </xf>
    <xf numFmtId="164" fontId="0" fillId="2" borderId="2" xfId="1" applyNumberFormat="1" applyFont="1" applyFill="1" applyBorder="1" applyAlignment="1" applyProtection="1">
      <alignment vertical="center" wrapText="1"/>
      <protection locked="0"/>
    </xf>
    <xf numFmtId="0" fontId="0" fillId="2" borderId="2" xfId="0" applyFill="1" applyBorder="1" applyAlignment="1" applyProtection="1">
      <alignment vertical="center" wrapText="1"/>
      <protection locked="0"/>
    </xf>
    <xf numFmtId="164" fontId="0" fillId="2" borderId="11" xfId="1" applyNumberFormat="1" applyFont="1"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164" fontId="0" fillId="2" borderId="3" xfId="1" applyNumberFormat="1" applyFont="1" applyFill="1" applyBorder="1" applyAlignment="1" applyProtection="1">
      <alignment vertical="center" wrapText="1"/>
      <protection locked="0"/>
    </xf>
    <xf numFmtId="165" fontId="0" fillId="2" borderId="2" xfId="0" applyNumberFormat="1" applyFill="1" applyBorder="1" applyProtection="1">
      <protection locked="0"/>
    </xf>
    <xf numFmtId="0" fontId="0" fillId="2" borderId="2" xfId="0" applyFill="1" applyBorder="1" applyProtection="1">
      <protection locked="0"/>
    </xf>
    <xf numFmtId="0" fontId="0" fillId="0" borderId="0" xfId="0" applyBorder="1" applyProtection="1">
      <protection locked="0"/>
    </xf>
    <xf numFmtId="3" fontId="11" fillId="0" borderId="0" xfId="0" applyNumberFormat="1" applyFont="1" applyAlignment="1" applyProtection="1">
      <alignment horizontal="center" wrapText="1"/>
      <protection locked="0"/>
    </xf>
    <xf numFmtId="3" fontId="0" fillId="0" borderId="0" xfId="0" applyNumberFormat="1" applyProtection="1">
      <protection locked="0"/>
    </xf>
    <xf numFmtId="166" fontId="0" fillId="0" borderId="0" xfId="0" applyNumberFormat="1" applyProtection="1">
      <protection locked="0"/>
    </xf>
    <xf numFmtId="0" fontId="0" fillId="0" borderId="0" xfId="0" applyProtection="1"/>
    <xf numFmtId="0" fontId="0" fillId="0" borderId="2" xfId="0" applyBorder="1" applyProtection="1"/>
    <xf numFmtId="0" fontId="0" fillId="0" borderId="0" xfId="0" applyBorder="1" applyProtection="1"/>
    <xf numFmtId="0" fontId="0" fillId="0" borderId="26" xfId="0" applyBorder="1" applyProtection="1"/>
    <xf numFmtId="0" fontId="0" fillId="0" borderId="0" xfId="0" applyFill="1" applyBorder="1" applyProtection="1"/>
    <xf numFmtId="0" fontId="0" fillId="0" borderId="25" xfId="0" applyBorder="1" applyProtection="1"/>
    <xf numFmtId="3" fontId="11" fillId="0" borderId="2" xfId="0" applyNumberFormat="1" applyFont="1" applyBorder="1" applyAlignment="1" applyProtection="1">
      <alignment horizontal="center" wrapText="1"/>
    </xf>
    <xf numFmtId="3" fontId="0" fillId="0" borderId="2" xfId="0" applyNumberFormat="1" applyBorder="1" applyProtection="1"/>
    <xf numFmtId="165" fontId="0" fillId="0" borderId="2" xfId="0" applyNumberFormat="1" applyBorder="1" applyProtection="1"/>
    <xf numFmtId="0" fontId="0" fillId="0" borderId="0" xfId="0" applyAlignment="1" applyProtection="1">
      <alignment wrapText="1"/>
    </xf>
    <xf numFmtId="166" fontId="0" fillId="0" borderId="0" xfId="0" applyNumberFormat="1" applyProtection="1"/>
    <xf numFmtId="164" fontId="0" fillId="2" borderId="2" xfId="1" applyNumberFormat="1" applyFont="1" applyFill="1" applyBorder="1" applyProtection="1">
      <protection locked="0"/>
    </xf>
    <xf numFmtId="9" fontId="0" fillId="2" borderId="2" xfId="3" applyFont="1" applyFill="1" applyBorder="1" applyProtection="1">
      <protection locked="0"/>
    </xf>
    <xf numFmtId="0" fontId="17" fillId="2" borderId="13" xfId="0" applyFont="1" applyFill="1" applyBorder="1" applyAlignment="1" applyProtection="1">
      <alignment vertical="center"/>
      <protection locked="0"/>
    </xf>
    <xf numFmtId="0" fontId="0" fillId="0" borderId="40" xfId="0" applyBorder="1" applyProtection="1">
      <protection locked="0"/>
    </xf>
    <xf numFmtId="0" fontId="0" fillId="0" borderId="41" xfId="0" applyBorder="1" applyProtection="1">
      <protection locked="0"/>
    </xf>
    <xf numFmtId="0" fontId="0" fillId="0" borderId="42" xfId="0" applyBorder="1" applyProtection="1">
      <protection locked="0"/>
    </xf>
    <xf numFmtId="0" fontId="0" fillId="0" borderId="43" xfId="0" applyBorder="1" applyProtection="1">
      <protection locked="0"/>
    </xf>
    <xf numFmtId="0" fontId="15" fillId="0" borderId="19" xfId="0" applyFont="1" applyBorder="1" applyProtection="1"/>
    <xf numFmtId="0" fontId="0" fillId="0" borderId="11" xfId="0" applyBorder="1" applyProtection="1"/>
    <xf numFmtId="0" fontId="19" fillId="0" borderId="19" xfId="0" applyFont="1" applyBorder="1" applyAlignment="1" applyProtection="1">
      <alignment horizontal="right"/>
    </xf>
    <xf numFmtId="164" fontId="0" fillId="0" borderId="11" xfId="0" applyNumberFormat="1" applyBorder="1" applyProtection="1"/>
    <xf numFmtId="164" fontId="0" fillId="0" borderId="0" xfId="0" applyNumberFormat="1" applyAlignment="1" applyProtection="1">
      <alignment horizontal="left"/>
    </xf>
    <xf numFmtId="0" fontId="19" fillId="0" borderId="20" xfId="0" applyFont="1" applyBorder="1" applyAlignment="1" applyProtection="1">
      <alignment horizontal="right"/>
    </xf>
    <xf numFmtId="0" fontId="0" fillId="0" borderId="14" xfId="0" applyBorder="1" applyProtection="1"/>
    <xf numFmtId="0" fontId="0" fillId="5" borderId="0" xfId="0" applyFill="1" applyProtection="1"/>
    <xf numFmtId="0" fontId="0" fillId="0" borderId="19" xfId="0" applyBorder="1" applyAlignment="1" applyProtection="1">
      <alignment horizontal="right"/>
    </xf>
    <xf numFmtId="0" fontId="17" fillId="0" borderId="20" xfId="0" applyFont="1" applyBorder="1" applyAlignment="1" applyProtection="1">
      <alignment horizontal="right" vertical="center"/>
    </xf>
    <xf numFmtId="164" fontId="17" fillId="0" borderId="13" xfId="1" applyNumberFormat="1" applyFont="1" applyBorder="1" applyAlignment="1" applyProtection="1">
      <alignment vertical="center"/>
    </xf>
    <xf numFmtId="0" fontId="0" fillId="0" borderId="27" xfId="0" applyBorder="1" applyProtection="1"/>
    <xf numFmtId="0" fontId="0" fillId="0" borderId="28" xfId="0" applyBorder="1" applyProtection="1"/>
    <xf numFmtId="0" fontId="0" fillId="0" borderId="29" xfId="0" applyBorder="1" applyProtection="1"/>
    <xf numFmtId="0" fontId="15" fillId="0" borderId="19" xfId="0" applyFont="1" applyBorder="1" applyAlignment="1" applyProtection="1">
      <alignment horizontal="left"/>
    </xf>
    <xf numFmtId="0" fontId="17" fillId="0" borderId="19" xfId="0" applyFont="1" applyBorder="1" applyAlignment="1" applyProtection="1">
      <alignment horizontal="right" vertical="center"/>
    </xf>
    <xf numFmtId="0" fontId="0" fillId="0" borderId="19" xfId="0" applyBorder="1" applyProtection="1"/>
    <xf numFmtId="164" fontId="0" fillId="0" borderId="2" xfId="1" applyNumberFormat="1" applyFont="1" applyFill="1" applyBorder="1" applyProtection="1"/>
    <xf numFmtId="164" fontId="17" fillId="0" borderId="2" xfId="1" applyNumberFormat="1" applyFont="1" applyBorder="1" applyAlignment="1" applyProtection="1">
      <alignment vertical="center"/>
    </xf>
    <xf numFmtId="0" fontId="0" fillId="0" borderId="0" xfId="0" applyFill="1" applyProtection="1"/>
    <xf numFmtId="0" fontId="0" fillId="0" borderId="35" xfId="0" applyBorder="1" applyProtection="1"/>
    <xf numFmtId="0" fontId="0" fillId="0" borderId="36" xfId="0" applyFill="1" applyBorder="1" applyProtection="1"/>
    <xf numFmtId="0" fontId="0" fillId="0" borderId="40" xfId="0" applyBorder="1" applyProtection="1"/>
    <xf numFmtId="0" fontId="0" fillId="0" borderId="41" xfId="0" applyBorder="1" applyProtection="1"/>
    <xf numFmtId="0" fontId="0" fillId="0" borderId="39" xfId="0" applyBorder="1" applyProtection="1"/>
    <xf numFmtId="0" fontId="0" fillId="0" borderId="19" xfId="0" applyFont="1" applyBorder="1" applyAlignment="1" applyProtection="1">
      <alignment horizontal="right"/>
    </xf>
    <xf numFmtId="0" fontId="0" fillId="0" borderId="44" xfId="0" applyBorder="1" applyProtection="1"/>
    <xf numFmtId="0" fontId="0" fillId="0" borderId="45" xfId="0" applyBorder="1" applyProtection="1"/>
    <xf numFmtId="0" fontId="17" fillId="0" borderId="2" xfId="0" applyFont="1" applyBorder="1" applyAlignment="1" applyProtection="1">
      <alignment vertical="center"/>
    </xf>
    <xf numFmtId="164" fontId="0" fillId="0" borderId="0" xfId="1" applyNumberFormat="1" applyFont="1" applyProtection="1">
      <protection locked="0"/>
    </xf>
    <xf numFmtId="0" fontId="0" fillId="2" borderId="35" xfId="0" applyFill="1" applyBorder="1" applyAlignment="1" applyProtection="1">
      <alignment horizontal="center"/>
    </xf>
    <xf numFmtId="0" fontId="0" fillId="0" borderId="36" xfId="0" applyBorder="1" applyProtection="1"/>
    <xf numFmtId="164" fontId="0" fillId="0" borderId="2" xfId="1" applyNumberFormat="1" applyFont="1" applyBorder="1" applyProtection="1"/>
    <xf numFmtId="9" fontId="0" fillId="0" borderId="2" xfId="3" applyFont="1" applyBorder="1" applyProtection="1"/>
    <xf numFmtId="0" fontId="0" fillId="0" borderId="11" xfId="0" applyBorder="1" applyAlignment="1" applyProtection="1">
      <alignment horizontal="center"/>
    </xf>
    <xf numFmtId="164" fontId="0" fillId="0" borderId="11" xfId="1" applyNumberFormat="1" applyFont="1" applyBorder="1" applyProtection="1"/>
    <xf numFmtId="0" fontId="0" fillId="0" borderId="19" xfId="0" applyBorder="1" applyAlignment="1" applyProtection="1">
      <alignment horizontal="left"/>
    </xf>
    <xf numFmtId="164" fontId="18" fillId="4" borderId="11" xfId="1" applyNumberFormat="1" applyFont="1" applyFill="1" applyBorder="1" applyProtection="1"/>
    <xf numFmtId="0" fontId="0" fillId="0" borderId="20" xfId="0" applyBorder="1" applyAlignment="1" applyProtection="1">
      <alignment horizontal="right"/>
    </xf>
    <xf numFmtId="164" fontId="0" fillId="0" borderId="13" xfId="1" applyNumberFormat="1" applyFont="1" applyBorder="1" applyProtection="1"/>
    <xf numFmtId="164" fontId="18" fillId="4" borderId="14" xfId="0" applyNumberFormat="1" applyFont="1" applyFill="1" applyBorder="1" applyProtection="1"/>
    <xf numFmtId="0" fontId="0" fillId="2" borderId="0" xfId="0" applyFill="1" applyAlignment="1" applyProtection="1">
      <alignment horizontal="center"/>
    </xf>
    <xf numFmtId="0" fontId="0" fillId="0" borderId="0" xfId="0" applyFill="1" applyAlignment="1" applyProtection="1">
      <alignment horizontal="center"/>
    </xf>
    <xf numFmtId="9" fontId="0" fillId="2" borderId="50" xfId="3" applyFont="1" applyFill="1" applyBorder="1" applyAlignment="1" applyProtection="1">
      <alignment horizontal="center"/>
      <protection locked="0"/>
    </xf>
    <xf numFmtId="0" fontId="0" fillId="0" borderId="56" xfId="0" applyBorder="1" applyAlignment="1" applyProtection="1">
      <alignment horizontal="right"/>
    </xf>
    <xf numFmtId="9" fontId="0" fillId="0" borderId="26" xfId="3" applyFont="1" applyFill="1" applyBorder="1" applyAlignment="1" applyProtection="1">
      <alignment horizontal="center"/>
    </xf>
    <xf numFmtId="3" fontId="11" fillId="0" borderId="52" xfId="0" applyNumberFormat="1" applyFont="1" applyBorder="1" applyAlignment="1" applyProtection="1">
      <alignment horizontal="center" wrapText="1"/>
    </xf>
    <xf numFmtId="3" fontId="11" fillId="0" borderId="1" xfId="0" applyNumberFormat="1" applyFont="1" applyBorder="1" applyAlignment="1" applyProtection="1">
      <alignment horizontal="center" wrapText="1"/>
    </xf>
    <xf numFmtId="3" fontId="11" fillId="0" borderId="3" xfId="0" applyNumberFormat="1" applyFont="1" applyBorder="1" applyAlignment="1" applyProtection="1">
      <alignment horizontal="center" wrapText="1"/>
    </xf>
    <xf numFmtId="3" fontId="11" fillId="0" borderId="45" xfId="0" applyNumberFormat="1" applyFont="1" applyBorder="1" applyAlignment="1" applyProtection="1">
      <alignment horizontal="center" wrapText="1"/>
    </xf>
    <xf numFmtId="3" fontId="11" fillId="0" borderId="57" xfId="0" applyNumberFormat="1" applyFont="1" applyBorder="1" applyAlignment="1" applyProtection="1">
      <alignment horizontal="center" wrapText="1"/>
    </xf>
    <xf numFmtId="3" fontId="11" fillId="0" borderId="58" xfId="0" applyNumberFormat="1" applyFont="1" applyBorder="1" applyAlignment="1" applyProtection="1">
      <alignment horizontal="center" wrapText="1"/>
    </xf>
    <xf numFmtId="3" fontId="12" fillId="0" borderId="52" xfId="0" applyNumberFormat="1" applyFont="1" applyBorder="1" applyAlignment="1" applyProtection="1">
      <alignment wrapText="1"/>
    </xf>
    <xf numFmtId="3" fontId="12" fillId="0" borderId="1" xfId="0" applyNumberFormat="1" applyFont="1" applyBorder="1" applyAlignment="1" applyProtection="1">
      <alignment horizontal="center" wrapText="1"/>
    </xf>
    <xf numFmtId="3" fontId="0" fillId="0" borderId="3" xfId="0" applyNumberFormat="1" applyBorder="1" applyProtection="1"/>
    <xf numFmtId="3" fontId="12" fillId="0" borderId="45" xfId="0" applyNumberFormat="1" applyFont="1" applyBorder="1" applyAlignment="1" applyProtection="1">
      <alignment horizontal="center" wrapText="1"/>
    </xf>
    <xf numFmtId="3" fontId="0" fillId="0" borderId="52" xfId="0" applyNumberFormat="1" applyBorder="1" applyProtection="1"/>
    <xf numFmtId="3" fontId="12" fillId="0" borderId="0" xfId="0" applyNumberFormat="1" applyFont="1" applyAlignment="1" applyProtection="1">
      <alignment horizontal="center" wrapText="1"/>
      <protection locked="0"/>
    </xf>
    <xf numFmtId="0" fontId="0" fillId="0" borderId="0" xfId="0" applyFont="1" applyProtection="1">
      <protection locked="0"/>
    </xf>
    <xf numFmtId="3" fontId="12" fillId="0" borderId="2" xfId="0" applyNumberFormat="1" applyFont="1" applyBorder="1" applyAlignment="1" applyProtection="1">
      <alignment horizontal="center" wrapText="1"/>
    </xf>
    <xf numFmtId="3" fontId="0" fillId="0" borderId="1" xfId="0" applyNumberFormat="1" applyBorder="1" applyProtection="1"/>
    <xf numFmtId="3" fontId="0" fillId="0" borderId="45" xfId="0" applyNumberFormat="1" applyBorder="1" applyProtection="1"/>
    <xf numFmtId="3" fontId="0" fillId="0" borderId="59" xfId="0" applyNumberFormat="1" applyBorder="1" applyProtection="1"/>
    <xf numFmtId="0" fontId="0" fillId="0" borderId="52" xfId="0" applyBorder="1" applyProtection="1"/>
    <xf numFmtId="0" fontId="0" fillId="0" borderId="1" xfId="0" applyBorder="1" applyProtection="1"/>
    <xf numFmtId="0" fontId="0" fillId="0" borderId="3" xfId="0" applyBorder="1" applyProtection="1"/>
    <xf numFmtId="0" fontId="0" fillId="0" borderId="52" xfId="0" applyBorder="1" applyAlignment="1" applyProtection="1">
      <alignment wrapText="1"/>
    </xf>
    <xf numFmtId="165" fontId="0" fillId="0" borderId="1" xfId="0" applyNumberFormat="1" applyBorder="1" applyProtection="1"/>
    <xf numFmtId="165" fontId="0" fillId="0" borderId="3" xfId="0" applyNumberFormat="1" applyBorder="1" applyProtection="1"/>
    <xf numFmtId="165" fontId="0" fillId="0" borderId="45" xfId="0" applyNumberFormat="1" applyBorder="1" applyProtection="1"/>
    <xf numFmtId="165" fontId="0" fillId="0" borderId="52" xfId="0" applyNumberFormat="1" applyBorder="1" applyProtection="1"/>
    <xf numFmtId="165" fontId="0" fillId="0" borderId="59" xfId="0" applyNumberFormat="1" applyBorder="1" applyProtection="1"/>
    <xf numFmtId="0" fontId="0" fillId="0" borderId="0" xfId="0" applyAlignment="1" applyProtection="1">
      <alignment wrapText="1"/>
    </xf>
    <xf numFmtId="0" fontId="18" fillId="0" borderId="59" xfId="0" applyFont="1" applyBorder="1" applyAlignment="1" applyProtection="1">
      <alignment horizontal="center" wrapText="1"/>
    </xf>
    <xf numFmtId="0" fontId="18" fillId="0" borderId="3" xfId="0" applyFont="1" applyBorder="1" applyAlignment="1" applyProtection="1">
      <alignment horizontal="center" wrapText="1"/>
    </xf>
    <xf numFmtId="0" fontId="0" fillId="0" borderId="1" xfId="0" applyFont="1" applyBorder="1" applyProtection="1"/>
    <xf numFmtId="3" fontId="0" fillId="0" borderId="60" xfId="0" applyNumberFormat="1" applyFont="1" applyBorder="1" applyProtection="1"/>
    <xf numFmtId="0" fontId="0" fillId="0" borderId="59" xfId="0" applyFont="1" applyBorder="1" applyProtection="1"/>
    <xf numFmtId="3" fontId="0" fillId="0" borderId="3" xfId="0" applyNumberFormat="1" applyFont="1" applyBorder="1" applyProtection="1"/>
    <xf numFmtId="3" fontId="0" fillId="0" borderId="60" xfId="0" applyNumberFormat="1" applyBorder="1" applyProtection="1"/>
    <xf numFmtId="0" fontId="0" fillId="0" borderId="60" xfId="0" applyBorder="1" applyProtection="1"/>
    <xf numFmtId="0" fontId="0" fillId="0" borderId="59" xfId="0" applyBorder="1" applyProtection="1"/>
    <xf numFmtId="0" fontId="0" fillId="0" borderId="49" xfId="0" applyBorder="1" applyAlignment="1" applyProtection="1">
      <alignment horizontal="right"/>
    </xf>
    <xf numFmtId="0" fontId="0" fillId="0" borderId="50" xfId="0" applyBorder="1" applyProtection="1"/>
    <xf numFmtId="165" fontId="0" fillId="0" borderId="0" xfId="0" applyNumberFormat="1" applyFill="1" applyBorder="1" applyProtection="1"/>
    <xf numFmtId="0" fontId="0" fillId="0" borderId="51" xfId="0" applyBorder="1" applyProtection="1"/>
    <xf numFmtId="0" fontId="0" fillId="0" borderId="0" xfId="0" applyFont="1" applyProtection="1"/>
    <xf numFmtId="164" fontId="0" fillId="0" borderId="0" xfId="1" applyNumberFormat="1" applyFont="1" applyProtection="1"/>
    <xf numFmtId="0" fontId="0" fillId="0" borderId="0" xfId="0" applyBorder="1" applyAlignment="1" applyProtection="1">
      <alignment vertical="center" wrapText="1"/>
    </xf>
    <xf numFmtId="0" fontId="0" fillId="0" borderId="38" xfId="0" applyBorder="1" applyProtection="1"/>
    <xf numFmtId="0" fontId="0" fillId="0" borderId="37" xfId="0" applyBorder="1" applyProtection="1"/>
    <xf numFmtId="0" fontId="0" fillId="0" borderId="42" xfId="0" applyBorder="1" applyProtection="1"/>
    <xf numFmtId="0" fontId="0" fillId="0" borderId="43" xfId="0" applyBorder="1" applyProtection="1"/>
    <xf numFmtId="0" fontId="0" fillId="2" borderId="2" xfId="0" applyFont="1" applyFill="1" applyBorder="1" applyAlignment="1" applyProtection="1">
      <protection locked="0"/>
    </xf>
    <xf numFmtId="0" fontId="0" fillId="0" borderId="0" xfId="0"/>
    <xf numFmtId="0" fontId="5" fillId="0" borderId="0" xfId="0" applyFont="1"/>
    <xf numFmtId="0" fontId="9" fillId="0" borderId="0" xfId="0" applyFont="1" applyAlignment="1">
      <alignment horizontal="center"/>
    </xf>
    <xf numFmtId="0" fontId="5" fillId="0" borderId="0" xfId="0" applyFont="1" applyAlignment="1">
      <alignment horizontal="center"/>
    </xf>
    <xf numFmtId="0" fontId="8" fillId="0" borderId="0" xfId="2" applyAlignment="1">
      <alignment horizontal="center"/>
    </xf>
    <xf numFmtId="0" fontId="6" fillId="0" borderId="0" xfId="0" applyFont="1"/>
    <xf numFmtId="0" fontId="5" fillId="0" borderId="0" xfId="0" applyFont="1" applyAlignment="1">
      <alignment vertical="center" wrapText="1"/>
    </xf>
    <xf numFmtId="49" fontId="21" fillId="0" borderId="0" xfId="0" applyNumberFormat="1" applyFont="1" applyAlignment="1">
      <alignment horizontal="center"/>
    </xf>
    <xf numFmtId="0" fontId="5" fillId="0" borderId="0" xfId="0" applyFont="1" applyAlignment="1">
      <alignment vertical="top" wrapText="1"/>
    </xf>
    <xf numFmtId="0" fontId="5" fillId="0" borderId="0" xfId="0" applyFont="1" applyAlignment="1">
      <alignment wrapText="1"/>
    </xf>
    <xf numFmtId="0" fontId="6" fillId="0" borderId="0" xfId="0" applyFont="1" applyAlignment="1">
      <alignment vertical="top"/>
    </xf>
    <xf numFmtId="38" fontId="4" fillId="6" borderId="7" xfId="1" applyNumberFormat="1" applyFont="1" applyFill="1" applyBorder="1" applyAlignment="1" applyProtection="1">
      <alignment horizontal="center" vertical="center" wrapText="1"/>
    </xf>
    <xf numFmtId="38" fontId="4" fillId="6" borderId="16" xfId="1" applyNumberFormat="1" applyFont="1" applyFill="1" applyBorder="1" applyAlignment="1" applyProtection="1">
      <alignment horizontal="center" vertical="center" wrapText="1"/>
    </xf>
    <xf numFmtId="0" fontId="10" fillId="0" borderId="24" xfId="0" applyFont="1" applyBorder="1" applyAlignment="1" applyProtection="1">
      <alignment horizontal="center" vertical="top" wrapText="1"/>
    </xf>
    <xf numFmtId="0" fontId="10" fillId="0" borderId="22" xfId="0" applyFont="1" applyBorder="1" applyAlignment="1" applyProtection="1">
      <alignment horizontal="center" vertical="top" wrapText="1"/>
    </xf>
    <xf numFmtId="0" fontId="10" fillId="0" borderId="23" xfId="0" applyFont="1" applyBorder="1" applyAlignment="1" applyProtection="1">
      <alignment horizontal="center" vertical="top" wrapText="1"/>
    </xf>
    <xf numFmtId="0" fontId="0" fillId="0" borderId="12" xfId="0" applyBorder="1" applyAlignment="1" applyProtection="1">
      <alignment horizontal="right" vertical="center" wrapText="1" indent="5"/>
    </xf>
    <xf numFmtId="0" fontId="0" fillId="0" borderId="13" xfId="0" applyBorder="1" applyAlignment="1" applyProtection="1">
      <alignment horizontal="right" vertical="center" wrapText="1" indent="5"/>
    </xf>
    <xf numFmtId="0" fontId="0" fillId="0" borderId="20" xfId="0" applyBorder="1" applyAlignment="1" applyProtection="1">
      <alignment horizontal="right" vertical="center" wrapText="1" indent="5"/>
    </xf>
    <xf numFmtId="0" fontId="2" fillId="6" borderId="6" xfId="0" applyFont="1" applyFill="1" applyBorder="1" applyAlignment="1" applyProtection="1">
      <alignment horizontal="right" vertical="center" wrapText="1"/>
    </xf>
    <xf numFmtId="0" fontId="2" fillId="6" borderId="7" xfId="0" applyFont="1" applyFill="1" applyBorder="1" applyAlignment="1" applyProtection="1">
      <alignment horizontal="right"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0" fillId="2" borderId="5" xfId="0" applyFill="1" applyBorder="1" applyAlignment="1" applyProtection="1">
      <alignment vertical="top" wrapText="1"/>
      <protection locked="0"/>
    </xf>
    <xf numFmtId="0" fontId="0" fillId="2" borderId="15" xfId="0" applyFill="1" applyBorder="1" applyAlignment="1" applyProtection="1">
      <alignment vertical="top" wrapText="1"/>
      <protection locked="0"/>
    </xf>
    <xf numFmtId="0" fontId="0" fillId="0" borderId="0" xfId="0" applyAlignment="1" applyProtection="1">
      <alignment wrapText="1"/>
    </xf>
    <xf numFmtId="0" fontId="0" fillId="2" borderId="0" xfId="0" applyFill="1" applyAlignment="1" applyProtection="1">
      <alignment horizontal="center"/>
    </xf>
    <xf numFmtId="0" fontId="18" fillId="7" borderId="1" xfId="0" applyFont="1" applyFill="1" applyBorder="1" applyAlignment="1" applyProtection="1">
      <alignment horizontal="center"/>
    </xf>
    <xf numFmtId="0" fontId="18" fillId="7" borderId="2" xfId="0" applyFont="1" applyFill="1" applyBorder="1" applyAlignment="1" applyProtection="1">
      <alignment horizontal="center"/>
    </xf>
    <xf numFmtId="0" fontId="18" fillId="7" borderId="3" xfId="0" applyFont="1" applyFill="1" applyBorder="1" applyAlignment="1" applyProtection="1">
      <alignment horizontal="center"/>
    </xf>
    <xf numFmtId="0" fontId="0" fillId="0" borderId="2" xfId="0" applyBorder="1" applyAlignment="1" applyProtection="1">
      <alignment horizontal="center"/>
    </xf>
    <xf numFmtId="0" fontId="0" fillId="0" borderId="0" xfId="0" applyAlignment="1" applyProtection="1">
      <alignment horizontal="center" wrapText="1"/>
    </xf>
    <xf numFmtId="0" fontId="18" fillId="0" borderId="52" xfId="0" applyFont="1" applyBorder="1" applyAlignment="1" applyProtection="1">
      <alignment horizontal="center"/>
    </xf>
    <xf numFmtId="0" fontId="18" fillId="0" borderId="50" xfId="0" applyFont="1" applyBorder="1" applyAlignment="1" applyProtection="1">
      <alignment horizontal="center"/>
    </xf>
    <xf numFmtId="0" fontId="18" fillId="0" borderId="45" xfId="0" applyFont="1" applyBorder="1" applyAlignment="1" applyProtection="1">
      <alignment horizontal="center"/>
    </xf>
    <xf numFmtId="0" fontId="18" fillId="7" borderId="45" xfId="0" applyFont="1" applyFill="1" applyBorder="1" applyAlignment="1" applyProtection="1">
      <alignment horizontal="center"/>
    </xf>
    <xf numFmtId="0" fontId="18" fillId="7" borderId="52" xfId="0" applyFont="1" applyFill="1" applyBorder="1" applyAlignment="1" applyProtection="1">
      <alignment horizontal="center"/>
    </xf>
    <xf numFmtId="0" fontId="0" fillId="0" borderId="53" xfId="0" applyBorder="1" applyAlignment="1" applyProtection="1">
      <alignment horizontal="center"/>
    </xf>
    <xf numFmtId="0" fontId="0" fillId="0" borderId="54" xfId="0" applyBorder="1" applyAlignment="1" applyProtection="1">
      <alignment horizontal="center"/>
    </xf>
    <xf numFmtId="0" fontId="0" fillId="0" borderId="55" xfId="0" applyBorder="1" applyAlignment="1" applyProtection="1">
      <alignment horizontal="center"/>
    </xf>
    <xf numFmtId="0" fontId="0" fillId="0" borderId="26" xfId="0" applyFont="1" applyBorder="1" applyAlignment="1" applyProtection="1"/>
    <xf numFmtId="0" fontId="0" fillId="0" borderId="25" xfId="0" applyFont="1" applyBorder="1" applyAlignment="1" applyProtection="1"/>
    <xf numFmtId="3" fontId="11" fillId="0" borderId="52" xfId="0" applyNumberFormat="1" applyFont="1" applyBorder="1" applyAlignment="1" applyProtection="1">
      <alignment horizontal="center" wrapText="1"/>
    </xf>
    <xf numFmtId="3" fontId="11" fillId="0" borderId="45" xfId="0" applyNumberFormat="1" applyFont="1" applyBorder="1" applyAlignment="1" applyProtection="1">
      <alignment horizontal="center" wrapText="1"/>
    </xf>
    <xf numFmtId="0" fontId="0" fillId="0" borderId="0" xfId="0" applyAlignment="1" applyProtection="1">
      <alignment vertical="center" wrapText="1"/>
    </xf>
    <xf numFmtId="0" fontId="20" fillId="0" borderId="0" xfId="0" applyFont="1" applyAlignment="1" applyProtection="1">
      <alignment horizontal="center" vertical="center"/>
    </xf>
    <xf numFmtId="0" fontId="18" fillId="0" borderId="33" xfId="0" applyFont="1" applyBorder="1" applyAlignment="1" applyProtection="1">
      <alignment horizontal="center"/>
    </xf>
    <xf numFmtId="0" fontId="18" fillId="0" borderId="46" xfId="0" applyFont="1" applyBorder="1" applyAlignment="1" applyProtection="1">
      <alignment horizontal="center"/>
    </xf>
    <xf numFmtId="0" fontId="14" fillId="0" borderId="33" xfId="0" applyFont="1" applyBorder="1" applyAlignment="1" applyProtection="1">
      <alignment horizontal="center" vertical="center"/>
    </xf>
    <xf numFmtId="0" fontId="14" fillId="0" borderId="34" xfId="0" applyFont="1" applyBorder="1" applyAlignment="1" applyProtection="1">
      <alignment horizontal="center" vertical="center"/>
    </xf>
    <xf numFmtId="0" fontId="0" fillId="0" borderId="10" xfId="0" applyBorder="1" applyAlignment="1" applyProtection="1">
      <alignment vertical="center" wrapText="1"/>
    </xf>
    <xf numFmtId="0" fontId="0" fillId="0" borderId="11" xfId="0" applyBorder="1" applyAlignment="1" applyProtection="1">
      <alignment vertical="center" wrapText="1"/>
    </xf>
    <xf numFmtId="0" fontId="0" fillId="0" borderId="14" xfId="0" applyBorder="1" applyAlignment="1" applyProtection="1">
      <alignment vertical="center" wrapText="1"/>
    </xf>
    <xf numFmtId="0" fontId="0" fillId="0" borderId="30" xfId="0" applyBorder="1" applyAlignment="1" applyProtection="1">
      <alignment vertical="center" wrapText="1"/>
    </xf>
    <xf numFmtId="0" fontId="0" fillId="0" borderId="31" xfId="0" applyBorder="1" applyAlignment="1" applyProtection="1">
      <alignment vertical="center" wrapText="1"/>
    </xf>
    <xf numFmtId="0" fontId="0" fillId="0" borderId="32" xfId="0" applyBorder="1" applyAlignment="1" applyProtection="1">
      <alignment vertical="center" wrapText="1"/>
    </xf>
    <xf numFmtId="0" fontId="14" fillId="0" borderId="17" xfId="0" applyFont="1" applyBorder="1" applyAlignment="1" applyProtection="1">
      <alignment horizontal="center" vertical="center"/>
    </xf>
    <xf numFmtId="0" fontId="14" fillId="0" borderId="9" xfId="0" applyFont="1" applyBorder="1" applyAlignment="1" applyProtection="1">
      <alignment horizontal="center" vertical="center"/>
    </xf>
    <xf numFmtId="0" fontId="14" fillId="0" borderId="44" xfId="0" applyFont="1" applyBorder="1" applyAlignment="1" applyProtection="1">
      <alignment horizontal="center"/>
    </xf>
    <xf numFmtId="0" fontId="14" fillId="0" borderId="45" xfId="0" applyFont="1" applyBorder="1" applyAlignment="1" applyProtection="1">
      <alignment horizontal="center"/>
    </xf>
    <xf numFmtId="0" fontId="18" fillId="0" borderId="19" xfId="0" applyFont="1" applyBorder="1" applyAlignment="1" applyProtection="1">
      <alignment horizontal="center"/>
    </xf>
    <xf numFmtId="0" fontId="18" fillId="0" borderId="2" xfId="0" applyFont="1" applyBorder="1" applyAlignment="1" applyProtection="1">
      <alignment horizontal="center"/>
    </xf>
    <xf numFmtId="0" fontId="2" fillId="0" borderId="33" xfId="0" applyFont="1" applyBorder="1" applyAlignment="1" applyProtection="1">
      <alignment horizontal="center"/>
    </xf>
    <xf numFmtId="0" fontId="2" fillId="0" borderId="47" xfId="0" applyFont="1" applyBorder="1" applyAlignment="1" applyProtection="1">
      <alignment horizontal="center"/>
    </xf>
    <xf numFmtId="0" fontId="2" fillId="0" borderId="46" xfId="0" applyFont="1" applyBorder="1" applyAlignment="1" applyProtection="1">
      <alignment horizontal="center"/>
    </xf>
    <xf numFmtId="0" fontId="0" fillId="0" borderId="9" xfId="0" applyBorder="1" applyAlignment="1" applyProtection="1">
      <alignment vertical="center" wrapText="1"/>
    </xf>
    <xf numFmtId="0" fontId="0" fillId="0" borderId="2" xfId="0" applyBorder="1" applyAlignment="1" applyProtection="1">
      <alignment vertical="center" wrapText="1"/>
    </xf>
    <xf numFmtId="0" fontId="0" fillId="0" borderId="13" xfId="0" applyBorder="1" applyAlignment="1" applyProtection="1">
      <alignment vertical="center" wrapText="1"/>
    </xf>
    <xf numFmtId="0" fontId="20" fillId="0" borderId="48" xfId="0" applyFont="1" applyBorder="1" applyAlignment="1" applyProtection="1">
      <alignment horizontal="center" vertical="center" wrapText="1"/>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colors>
    <mruColors>
      <color rgb="FFDDDDDD"/>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3.tiff"/></Relationships>
</file>

<file path=xl/drawings/_rels/drawing3.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4.tiff"/></Relationships>
</file>

<file path=xl/drawings/_rels/drawing4.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5.tiff"/></Relationships>
</file>

<file path=xl/drawings/_rels/drawing5.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0</xdr:col>
      <xdr:colOff>157843</xdr:colOff>
      <xdr:row>0</xdr:row>
      <xdr:rowOff>125186</xdr:rowOff>
    </xdr:from>
    <xdr:to>
      <xdr:col>2</xdr:col>
      <xdr:colOff>712652</xdr:colOff>
      <xdr:row>2</xdr:row>
      <xdr:rowOff>60325</xdr:rowOff>
    </xdr:to>
    <xdr:pic>
      <xdr:nvPicPr>
        <xdr:cNvPr id="2" name="Picture 1" descr="C:\Users\bernhark\AppData\Local\Temp\logoidblk.tif"/>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843" y="125186"/>
          <a:ext cx="1071880" cy="327025"/>
        </a:xfrm>
        <a:prstGeom prst="rect">
          <a:avLst/>
        </a:prstGeom>
        <a:noFill/>
        <a:ln>
          <a:noFill/>
        </a:ln>
      </xdr:spPr>
    </xdr:pic>
    <xdr:clientData/>
  </xdr:twoCellAnchor>
  <xdr:twoCellAnchor editAs="oneCell">
    <xdr:from>
      <xdr:col>2</xdr:col>
      <xdr:colOff>4068535</xdr:colOff>
      <xdr:row>0</xdr:row>
      <xdr:rowOff>82550</xdr:rowOff>
    </xdr:from>
    <xdr:to>
      <xdr:col>2</xdr:col>
      <xdr:colOff>4876801</xdr:colOff>
      <xdr:row>3</xdr:row>
      <xdr:rowOff>4871</xdr:rowOff>
    </xdr:to>
    <xdr:pic>
      <xdr:nvPicPr>
        <xdr:cNvPr id="3" name="Picture 2" descr="CDP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99214" y="82550"/>
          <a:ext cx="808266" cy="5074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929640</xdr:colOff>
      <xdr:row>0</xdr:row>
      <xdr:rowOff>330200</xdr:rowOff>
    </xdr:from>
    <xdr:to>
      <xdr:col>4</xdr:col>
      <xdr:colOff>1122680</xdr:colOff>
      <xdr:row>0</xdr:row>
      <xdr:rowOff>574040</xdr:rowOff>
    </xdr:to>
    <xdr:sp macro="" textlink="">
      <xdr:nvSpPr>
        <xdr:cNvPr id="2" name="Rectangle 1"/>
        <xdr:cNvSpPr/>
      </xdr:nvSpPr>
      <xdr:spPr>
        <a:xfrm>
          <a:off x="2951480" y="523240"/>
          <a:ext cx="2331720" cy="243840"/>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(user</a:t>
          </a:r>
          <a:r>
            <a:rPr lang="en-US" sz="1100" baseline="0">
              <a:solidFill>
                <a:sysClr val="windowText" lastClr="000000"/>
              </a:solidFill>
            </a:rPr>
            <a:t> input in the yellow shaded cells)</a:t>
          </a:r>
          <a:endParaRPr lang="en-US" sz="1100">
            <a:solidFill>
              <a:sysClr val="windowText" lastClr="000000"/>
            </a:solidFill>
          </a:endParaRPr>
        </a:p>
      </xdr:txBody>
    </xdr:sp>
    <xdr:clientData/>
  </xdr:twoCellAnchor>
  <xdr:twoCellAnchor editAs="oneCell">
    <xdr:from>
      <xdr:col>0</xdr:col>
      <xdr:colOff>248920</xdr:colOff>
      <xdr:row>0</xdr:row>
      <xdr:rowOff>147320</xdr:rowOff>
    </xdr:from>
    <xdr:to>
      <xdr:col>0</xdr:col>
      <xdr:colOff>1320800</xdr:colOff>
      <xdr:row>0</xdr:row>
      <xdr:rowOff>474345</xdr:rowOff>
    </xdr:to>
    <xdr:pic>
      <xdr:nvPicPr>
        <xdr:cNvPr id="3" name="Picture 2" descr="C:\Users\bernhark\AppData\Local\Temp\logoidblk.tif"/>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920" y="147320"/>
          <a:ext cx="1071880" cy="327025"/>
        </a:xfrm>
        <a:prstGeom prst="rect">
          <a:avLst/>
        </a:prstGeom>
        <a:noFill/>
        <a:ln>
          <a:noFill/>
        </a:ln>
      </xdr:spPr>
    </xdr:pic>
    <xdr:clientData/>
  </xdr:twoCellAnchor>
  <xdr:twoCellAnchor editAs="oneCell">
    <xdr:from>
      <xdr:col>6</xdr:col>
      <xdr:colOff>878840</xdr:colOff>
      <xdr:row>0</xdr:row>
      <xdr:rowOff>30480</xdr:rowOff>
    </xdr:from>
    <xdr:to>
      <xdr:col>7</xdr:col>
      <xdr:colOff>506186</xdr:colOff>
      <xdr:row>0</xdr:row>
      <xdr:rowOff>621996</xdr:rowOff>
    </xdr:to>
    <xdr:pic>
      <xdr:nvPicPr>
        <xdr:cNvPr id="4" name="Picture 3" descr="CDP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1840" y="30480"/>
          <a:ext cx="937986" cy="5915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101600</xdr:colOff>
      <xdr:row>0</xdr:row>
      <xdr:rowOff>45720</xdr:rowOff>
    </xdr:from>
    <xdr:to>
      <xdr:col>0</xdr:col>
      <xdr:colOff>914400</xdr:colOff>
      <xdr:row>0</xdr:row>
      <xdr:rowOff>431799</xdr:rowOff>
    </xdr:to>
    <xdr:pic>
      <xdr:nvPicPr>
        <xdr:cNvPr id="2" name="Picture 1" descr="C:\Users\bernhark\AppData\Local\Temp\logoidblk.tif"/>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00" y="45720"/>
          <a:ext cx="812800" cy="386079"/>
        </a:xfrm>
        <a:prstGeom prst="rect">
          <a:avLst/>
        </a:prstGeom>
        <a:noFill/>
        <a:ln>
          <a:noFill/>
        </a:ln>
      </xdr:spPr>
    </xdr:pic>
    <xdr:clientData/>
  </xdr:twoCellAnchor>
  <xdr:twoCellAnchor editAs="oneCell">
    <xdr:from>
      <xdr:col>7</xdr:col>
      <xdr:colOff>468448</xdr:colOff>
      <xdr:row>0</xdr:row>
      <xdr:rowOff>25400</xdr:rowOff>
    </xdr:from>
    <xdr:to>
      <xdr:col>8</xdr:col>
      <xdr:colOff>304074</xdr:colOff>
      <xdr:row>1</xdr:row>
      <xdr:rowOff>25400</xdr:rowOff>
    </xdr:to>
    <xdr:pic>
      <xdr:nvPicPr>
        <xdr:cNvPr id="3" name="Picture 2" descr="CDP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91728" y="25400"/>
          <a:ext cx="704306" cy="54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96520</xdr:colOff>
      <xdr:row>0</xdr:row>
      <xdr:rowOff>81280</xdr:rowOff>
    </xdr:from>
    <xdr:to>
      <xdr:col>0</xdr:col>
      <xdr:colOff>1097280</xdr:colOff>
      <xdr:row>0</xdr:row>
      <xdr:rowOff>482600</xdr:rowOff>
    </xdr:to>
    <xdr:pic>
      <xdr:nvPicPr>
        <xdr:cNvPr id="4" name="Picture 3" descr="C:\Users\bernhark\AppData\Local\Temp\logoidblk.tif"/>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520" y="81280"/>
          <a:ext cx="1000760" cy="401320"/>
        </a:xfrm>
        <a:prstGeom prst="rect">
          <a:avLst/>
        </a:prstGeom>
        <a:noFill/>
        <a:ln>
          <a:noFill/>
        </a:ln>
      </xdr:spPr>
    </xdr:pic>
    <xdr:clientData/>
  </xdr:twoCellAnchor>
  <xdr:twoCellAnchor editAs="oneCell">
    <xdr:from>
      <xdr:col>3</xdr:col>
      <xdr:colOff>2701449</xdr:colOff>
      <xdr:row>0</xdr:row>
      <xdr:rowOff>30480</xdr:rowOff>
    </xdr:from>
    <xdr:to>
      <xdr:col>3</xdr:col>
      <xdr:colOff>3512820</xdr:colOff>
      <xdr:row>1</xdr:row>
      <xdr:rowOff>96520</xdr:rowOff>
    </xdr:to>
    <xdr:pic>
      <xdr:nvPicPr>
        <xdr:cNvPr id="5" name="Picture 4" descr="CDP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25089" y="30480"/>
          <a:ext cx="811371" cy="579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111760</xdr:colOff>
      <xdr:row>0</xdr:row>
      <xdr:rowOff>111760</xdr:rowOff>
    </xdr:from>
    <xdr:to>
      <xdr:col>0</xdr:col>
      <xdr:colOff>1183640</xdr:colOff>
      <xdr:row>0</xdr:row>
      <xdr:rowOff>438785</xdr:rowOff>
    </xdr:to>
    <xdr:pic>
      <xdr:nvPicPr>
        <xdr:cNvPr id="2" name="Picture 1" descr="C:\Users\bernhark\AppData\Local\Temp\logoidblk.tif"/>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760" y="111760"/>
          <a:ext cx="1071880" cy="327025"/>
        </a:xfrm>
        <a:prstGeom prst="rect">
          <a:avLst/>
        </a:prstGeom>
        <a:noFill/>
        <a:ln>
          <a:noFill/>
        </a:ln>
      </xdr:spPr>
    </xdr:pic>
    <xdr:clientData/>
  </xdr:twoCellAnchor>
  <xdr:twoCellAnchor editAs="oneCell">
    <xdr:from>
      <xdr:col>5</xdr:col>
      <xdr:colOff>40640</xdr:colOff>
      <xdr:row>0</xdr:row>
      <xdr:rowOff>15240</xdr:rowOff>
    </xdr:from>
    <xdr:to>
      <xdr:col>6</xdr:col>
      <xdr:colOff>384266</xdr:colOff>
      <xdr:row>0</xdr:row>
      <xdr:rowOff>622774</xdr:rowOff>
    </xdr:to>
    <xdr:pic>
      <xdr:nvPicPr>
        <xdr:cNvPr id="3" name="Picture 2" descr="CDP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03520" y="15240"/>
          <a:ext cx="963386" cy="60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ernhark@uwplatt.ed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zoomScale="140" zoomScaleNormal="140" workbookViewId="0">
      <selection activeCell="A9" sqref="A9:C9"/>
    </sheetView>
  </sheetViews>
  <sheetFormatPr defaultColWidth="8.90625" defaultRowHeight="15.5" x14ac:dyDescent="0.35"/>
  <cols>
    <col min="1" max="1" width="3.54296875" style="1" customWidth="1"/>
    <col min="2" max="2" width="4" style="1" customWidth="1"/>
    <col min="3" max="3" width="72" style="1" customWidth="1"/>
    <col min="4" max="16384" width="8.90625" style="1"/>
  </cols>
  <sheetData>
    <row r="1" spans="1:5" s="12" customFormat="1" x14ac:dyDescent="0.35">
      <c r="D1" s="13"/>
    </row>
    <row r="2" spans="1:5" ht="15.65" customHeight="1" x14ac:dyDescent="0.45">
      <c r="A2" s="155" t="s">
        <v>8</v>
      </c>
      <c r="B2" s="155"/>
      <c r="C2" s="155"/>
      <c r="D2" s="13"/>
    </row>
    <row r="3" spans="1:5" s="8" customFormat="1" ht="15.65" customHeight="1" x14ac:dyDescent="0.45">
      <c r="A3" s="9"/>
      <c r="B3" s="9"/>
      <c r="C3" s="9"/>
      <c r="D3" s="13"/>
    </row>
    <row r="4" spans="1:5" x14ac:dyDescent="0.35">
      <c r="A4" s="156" t="s">
        <v>12</v>
      </c>
      <c r="B4" s="156"/>
      <c r="C4" s="156"/>
      <c r="D4" s="13"/>
    </row>
    <row r="5" spans="1:5" x14ac:dyDescent="0.35">
      <c r="A5" s="157" t="s">
        <v>13</v>
      </c>
      <c r="B5" s="157"/>
      <c r="C5" s="157"/>
      <c r="D5" s="13"/>
    </row>
    <row r="6" spans="1:5" x14ac:dyDescent="0.35">
      <c r="A6" s="157" t="s">
        <v>14</v>
      </c>
      <c r="B6" s="157"/>
      <c r="C6" s="157"/>
      <c r="D6" s="13"/>
      <c r="E6" s="153"/>
    </row>
    <row r="7" spans="1:5" x14ac:dyDescent="0.35">
      <c r="A7" s="160" t="s">
        <v>124</v>
      </c>
      <c r="B7" s="160"/>
      <c r="C7" s="160"/>
      <c r="D7" s="13"/>
      <c r="E7" s="153"/>
    </row>
    <row r="8" spans="1:5" x14ac:dyDescent="0.35">
      <c r="A8" s="158" t="s">
        <v>9</v>
      </c>
      <c r="B8" s="158"/>
      <c r="C8" s="158"/>
      <c r="D8" s="13"/>
      <c r="E8" s="153"/>
    </row>
    <row r="9" spans="1:5" ht="37" customHeight="1" x14ac:dyDescent="0.35">
      <c r="A9" s="159" t="s">
        <v>112</v>
      </c>
      <c r="B9" s="159"/>
      <c r="C9" s="159"/>
      <c r="D9" s="13"/>
      <c r="E9" s="153"/>
    </row>
    <row r="10" spans="1:5" ht="5.5" customHeight="1" x14ac:dyDescent="0.35">
      <c r="C10" s="4"/>
      <c r="D10" s="13"/>
      <c r="E10" s="153"/>
    </row>
    <row r="11" spans="1:5" x14ac:dyDescent="0.35">
      <c r="A11" s="154" t="s">
        <v>113</v>
      </c>
      <c r="B11" s="154"/>
      <c r="C11" s="154"/>
      <c r="D11" s="13"/>
    </row>
    <row r="12" spans="1:5" x14ac:dyDescent="0.35">
      <c r="A12" s="154" t="s">
        <v>115</v>
      </c>
      <c r="B12" s="154"/>
      <c r="C12" s="154"/>
      <c r="D12" s="13"/>
    </row>
    <row r="13" spans="1:5" x14ac:dyDescent="0.35">
      <c r="A13" s="154" t="s">
        <v>114</v>
      </c>
      <c r="B13" s="154"/>
      <c r="C13" s="154"/>
      <c r="D13" s="13"/>
    </row>
    <row r="14" spans="1:5" x14ac:dyDescent="0.35">
      <c r="A14" s="154" t="s">
        <v>116</v>
      </c>
      <c r="B14" s="154"/>
      <c r="C14" s="154"/>
      <c r="D14" s="13"/>
    </row>
    <row r="15" spans="1:5" x14ac:dyDescent="0.35">
      <c r="A15" s="154" t="s">
        <v>117</v>
      </c>
      <c r="B15" s="154"/>
      <c r="C15" s="154"/>
      <c r="D15" s="13"/>
    </row>
    <row r="16" spans="1:5" x14ac:dyDescent="0.35">
      <c r="A16" s="154" t="s">
        <v>118</v>
      </c>
      <c r="B16" s="154"/>
      <c r="C16" s="154"/>
      <c r="D16" s="13"/>
    </row>
    <row r="17" spans="1:4" x14ac:dyDescent="0.35">
      <c r="D17" s="13"/>
    </row>
    <row r="18" spans="1:4" ht="49.25" customHeight="1" x14ac:dyDescent="0.35">
      <c r="A18" s="162" t="s">
        <v>11</v>
      </c>
      <c r="B18" s="162"/>
      <c r="C18" s="162"/>
      <c r="D18" s="13"/>
    </row>
    <row r="19" spans="1:4" x14ac:dyDescent="0.35">
      <c r="D19" s="13"/>
    </row>
    <row r="20" spans="1:4" x14ac:dyDescent="0.35">
      <c r="D20" s="13"/>
    </row>
    <row r="21" spans="1:4" ht="22.25" customHeight="1" x14ac:dyDescent="0.35">
      <c r="A21" s="163" t="s">
        <v>10</v>
      </c>
      <c r="B21" s="163"/>
      <c r="C21" s="163"/>
      <c r="D21" s="13"/>
    </row>
    <row r="22" spans="1:4" ht="39" customHeight="1" x14ac:dyDescent="0.35">
      <c r="A22" s="161" t="s">
        <v>89</v>
      </c>
      <c r="B22" s="161"/>
      <c r="C22" s="161"/>
      <c r="D22" s="13"/>
    </row>
    <row r="23" spans="1:4" ht="35" customHeight="1" x14ac:dyDescent="0.35">
      <c r="A23" s="6" t="s">
        <v>15</v>
      </c>
      <c r="B23" s="161" t="s">
        <v>119</v>
      </c>
      <c r="C23" s="161"/>
      <c r="D23" s="13"/>
    </row>
    <row r="24" spans="1:4" ht="182" customHeight="1" x14ac:dyDescent="0.35">
      <c r="A24" s="6" t="s">
        <v>16</v>
      </c>
      <c r="B24" s="161" t="s">
        <v>123</v>
      </c>
      <c r="C24" s="161"/>
      <c r="D24" s="13"/>
    </row>
    <row r="25" spans="1:4" ht="20.399999999999999" customHeight="1" x14ac:dyDescent="0.35">
      <c r="A25" s="6" t="s">
        <v>17</v>
      </c>
      <c r="B25" s="161" t="s">
        <v>120</v>
      </c>
      <c r="C25" s="161"/>
      <c r="D25" s="13"/>
    </row>
    <row r="26" spans="1:4" ht="36" customHeight="1" x14ac:dyDescent="0.35">
      <c r="A26" s="5"/>
      <c r="B26" s="6" t="s">
        <v>19</v>
      </c>
      <c r="C26" s="7" t="s">
        <v>121</v>
      </c>
      <c r="D26" s="13"/>
    </row>
    <row r="27" spans="1:4" ht="24" customHeight="1" x14ac:dyDescent="0.35">
      <c r="A27" s="5"/>
      <c r="B27" s="6" t="s">
        <v>20</v>
      </c>
      <c r="C27" s="7" t="s">
        <v>21</v>
      </c>
      <c r="D27" s="13"/>
    </row>
    <row r="28" spans="1:4" ht="84.5" customHeight="1" x14ac:dyDescent="0.35">
      <c r="A28" s="6" t="s">
        <v>18</v>
      </c>
      <c r="B28" s="161" t="s">
        <v>122</v>
      </c>
      <c r="C28" s="161"/>
      <c r="D28" s="13"/>
    </row>
    <row r="29" spans="1:4" x14ac:dyDescent="0.35">
      <c r="C29" s="2"/>
      <c r="D29" s="13"/>
    </row>
    <row r="30" spans="1:4" x14ac:dyDescent="0.35">
      <c r="A30" s="13"/>
      <c r="B30" s="13"/>
      <c r="C30" s="14"/>
      <c r="D30" s="13"/>
    </row>
    <row r="31" spans="1:4" x14ac:dyDescent="0.35">
      <c r="C31" s="2"/>
    </row>
    <row r="32" spans="1:4" x14ac:dyDescent="0.35">
      <c r="C32" s="2"/>
    </row>
    <row r="33" spans="3:3" x14ac:dyDescent="0.35">
      <c r="C33" s="2"/>
    </row>
    <row r="34" spans="3:3" x14ac:dyDescent="0.35">
      <c r="C34" s="4"/>
    </row>
    <row r="52" spans="3:3" x14ac:dyDescent="0.35">
      <c r="C52" s="3"/>
    </row>
    <row r="53" spans="3:3" x14ac:dyDescent="0.35">
      <c r="C53"/>
    </row>
    <row r="60" spans="3:3" x14ac:dyDescent="0.35">
      <c r="C60" s="3"/>
    </row>
  </sheetData>
  <sheetProtection sheet="1" objects="1" scenarios="1" formatCells="0" formatColumns="0" formatRows="0"/>
  <mergeCells count="21">
    <mergeCell ref="B28:C28"/>
    <mergeCell ref="A18:C18"/>
    <mergeCell ref="A21:C21"/>
    <mergeCell ref="A22:C22"/>
    <mergeCell ref="B23:C23"/>
    <mergeCell ref="B24:C24"/>
    <mergeCell ref="B25:C25"/>
    <mergeCell ref="E6:E10"/>
    <mergeCell ref="A16:C16"/>
    <mergeCell ref="A2:C2"/>
    <mergeCell ref="A4:C4"/>
    <mergeCell ref="A5:C5"/>
    <mergeCell ref="A6:C6"/>
    <mergeCell ref="A8:C8"/>
    <mergeCell ref="A9:C9"/>
    <mergeCell ref="A11:C11"/>
    <mergeCell ref="A12:C12"/>
    <mergeCell ref="A13:C13"/>
    <mergeCell ref="A14:C14"/>
    <mergeCell ref="A15:C15"/>
    <mergeCell ref="A7:C7"/>
  </mergeCells>
  <hyperlinks>
    <hyperlink ref="A5" r:id="rId1"/>
  </hyperlinks>
  <pageMargins left="1.2" right="1" top="1" bottom="1"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130" zoomScaleNormal="130" workbookViewId="0">
      <selection activeCell="C6" sqref="C6"/>
    </sheetView>
  </sheetViews>
  <sheetFormatPr defaultColWidth="8.90625" defaultRowHeight="14.5" x14ac:dyDescent="0.35"/>
  <cols>
    <col min="1" max="1" width="19.54296875" style="10" customWidth="1"/>
    <col min="2" max="2" width="9.90625" style="10" customWidth="1"/>
    <col min="3" max="3" width="19.1796875" style="10" customWidth="1"/>
    <col min="4" max="4" width="11.90625" style="10" customWidth="1"/>
    <col min="5" max="5" width="19.90625" style="10" customWidth="1"/>
    <col min="6" max="6" width="10.08984375" style="10" customWidth="1"/>
    <col min="7" max="7" width="19.08984375" style="10" customWidth="1"/>
    <col min="8" max="8" width="10.81640625" style="10" customWidth="1"/>
    <col min="9" max="16384" width="8.90625" style="10"/>
  </cols>
  <sheetData>
    <row r="1" spans="1:8" ht="49.75" customHeight="1" thickTop="1" x14ac:dyDescent="0.35">
      <c r="A1" s="166" t="s">
        <v>0</v>
      </c>
      <c r="B1" s="167"/>
      <c r="C1" s="167"/>
      <c r="D1" s="167"/>
      <c r="E1" s="167"/>
      <c r="F1" s="167"/>
      <c r="G1" s="167"/>
      <c r="H1" s="168"/>
    </row>
    <row r="2" spans="1:8" ht="30.65" customHeight="1" thickBot="1" x14ac:dyDescent="0.4">
      <c r="A2" s="22" t="s">
        <v>1</v>
      </c>
      <c r="B2" s="184"/>
      <c r="C2" s="184"/>
      <c r="D2" s="184"/>
      <c r="E2" s="184"/>
      <c r="F2" s="184"/>
      <c r="G2" s="184"/>
      <c r="H2" s="185"/>
    </row>
    <row r="3" spans="1:8" ht="18.5" x14ac:dyDescent="0.35">
      <c r="A3" s="174" t="s">
        <v>2</v>
      </c>
      <c r="B3" s="175"/>
      <c r="C3" s="175"/>
      <c r="D3" s="176"/>
      <c r="E3" s="177" t="s">
        <v>3</v>
      </c>
      <c r="F3" s="175"/>
      <c r="G3" s="175"/>
      <c r="H3" s="178"/>
    </row>
    <row r="4" spans="1:8" ht="43.25" customHeight="1" x14ac:dyDescent="0.35">
      <c r="A4" s="179" t="s">
        <v>22</v>
      </c>
      <c r="B4" s="180"/>
      <c r="C4" s="180" t="s">
        <v>23</v>
      </c>
      <c r="D4" s="181"/>
      <c r="E4" s="182" t="s">
        <v>24</v>
      </c>
      <c r="F4" s="180"/>
      <c r="G4" s="180" t="s">
        <v>25</v>
      </c>
      <c r="H4" s="183"/>
    </row>
    <row r="5" spans="1:8" x14ac:dyDescent="0.35">
      <c r="A5" s="15" t="s">
        <v>4</v>
      </c>
      <c r="B5" s="16" t="s">
        <v>5</v>
      </c>
      <c r="C5" s="16" t="s">
        <v>4</v>
      </c>
      <c r="D5" s="23" t="s">
        <v>5</v>
      </c>
      <c r="E5" s="25" t="s">
        <v>4</v>
      </c>
      <c r="F5" s="16" t="s">
        <v>5</v>
      </c>
      <c r="G5" s="16" t="s">
        <v>4</v>
      </c>
      <c r="H5" s="17" t="s">
        <v>5</v>
      </c>
    </row>
    <row r="6" spans="1:8" x14ac:dyDescent="0.35">
      <c r="A6" s="29"/>
      <c r="B6" s="30"/>
      <c r="C6" s="31"/>
      <c r="D6" s="32"/>
      <c r="E6" s="33"/>
      <c r="F6" s="30"/>
      <c r="G6" s="31"/>
      <c r="H6" s="34"/>
    </row>
    <row r="7" spans="1:8" x14ac:dyDescent="0.35">
      <c r="A7" s="29"/>
      <c r="B7" s="30"/>
      <c r="C7" s="31"/>
      <c r="D7" s="32"/>
      <c r="E7" s="33"/>
      <c r="F7" s="30"/>
      <c r="G7" s="31"/>
      <c r="H7" s="34"/>
    </row>
    <row r="8" spans="1:8" x14ac:dyDescent="0.35">
      <c r="A8" s="29"/>
      <c r="B8" s="30"/>
      <c r="C8" s="31"/>
      <c r="D8" s="32"/>
      <c r="E8" s="33"/>
      <c r="F8" s="30"/>
      <c r="G8" s="31"/>
      <c r="H8" s="34"/>
    </row>
    <row r="9" spans="1:8" x14ac:dyDescent="0.35">
      <c r="A9" s="29"/>
      <c r="B9" s="30"/>
      <c r="C9" s="31"/>
      <c r="D9" s="32"/>
      <c r="E9" s="33"/>
      <c r="F9" s="30"/>
      <c r="G9" s="31"/>
      <c r="H9" s="34"/>
    </row>
    <row r="10" spans="1:8" x14ac:dyDescent="0.35">
      <c r="A10" s="29"/>
      <c r="B10" s="30"/>
      <c r="C10" s="31"/>
      <c r="D10" s="32"/>
      <c r="E10" s="33"/>
      <c r="F10" s="30"/>
      <c r="G10" s="31"/>
      <c r="H10" s="34"/>
    </row>
    <row r="11" spans="1:8" x14ac:dyDescent="0.35">
      <c r="A11" s="29"/>
      <c r="B11" s="30"/>
      <c r="C11" s="31"/>
      <c r="D11" s="32"/>
      <c r="E11" s="33"/>
      <c r="F11" s="30"/>
      <c r="G11" s="31"/>
      <c r="H11" s="34"/>
    </row>
    <row r="12" spans="1:8" x14ac:dyDescent="0.35">
      <c r="A12" s="29"/>
      <c r="B12" s="30"/>
      <c r="C12" s="31"/>
      <c r="D12" s="32"/>
      <c r="E12" s="33"/>
      <c r="F12" s="30"/>
      <c r="G12" s="31"/>
      <c r="H12" s="34"/>
    </row>
    <row r="13" spans="1:8" x14ac:dyDescent="0.35">
      <c r="A13" s="29"/>
      <c r="B13" s="30"/>
      <c r="C13" s="31"/>
      <c r="D13" s="32"/>
      <c r="E13" s="33"/>
      <c r="F13" s="30"/>
      <c r="G13" s="31"/>
      <c r="H13" s="34"/>
    </row>
    <row r="14" spans="1:8" x14ac:dyDescent="0.35">
      <c r="A14" s="29"/>
      <c r="B14" s="30"/>
      <c r="C14" s="31"/>
      <c r="D14" s="32"/>
      <c r="E14" s="33"/>
      <c r="F14" s="30"/>
      <c r="G14" s="31"/>
      <c r="H14" s="34"/>
    </row>
    <row r="15" spans="1:8" x14ac:dyDescent="0.35">
      <c r="A15" s="29"/>
      <c r="B15" s="30"/>
      <c r="C15" s="31"/>
      <c r="D15" s="32"/>
      <c r="E15" s="33"/>
      <c r="F15" s="30"/>
      <c r="G15" s="31"/>
      <c r="H15" s="34"/>
    </row>
    <row r="16" spans="1:8" x14ac:dyDescent="0.35">
      <c r="A16" s="29"/>
      <c r="B16" s="30"/>
      <c r="C16" s="31"/>
      <c r="D16" s="32"/>
      <c r="E16" s="33"/>
      <c r="F16" s="30"/>
      <c r="G16" s="31"/>
      <c r="H16" s="34"/>
    </row>
    <row r="17" spans="1:8" x14ac:dyDescent="0.35">
      <c r="A17" s="29"/>
      <c r="B17" s="30"/>
      <c r="C17" s="31"/>
      <c r="D17" s="32"/>
      <c r="E17" s="33"/>
      <c r="F17" s="30"/>
      <c r="G17" s="31"/>
      <c r="H17" s="34"/>
    </row>
    <row r="18" spans="1:8" x14ac:dyDescent="0.35">
      <c r="A18" s="29"/>
      <c r="B18" s="30"/>
      <c r="C18" s="31"/>
      <c r="D18" s="32"/>
      <c r="E18" s="33"/>
      <c r="F18" s="30"/>
      <c r="G18" s="31"/>
      <c r="H18" s="34"/>
    </row>
    <row r="19" spans="1:8" x14ac:dyDescent="0.35">
      <c r="A19" s="29"/>
      <c r="B19" s="30"/>
      <c r="C19" s="31"/>
      <c r="D19" s="32"/>
      <c r="E19" s="33"/>
      <c r="F19" s="30"/>
      <c r="G19" s="31"/>
      <c r="H19" s="34"/>
    </row>
    <row r="20" spans="1:8" x14ac:dyDescent="0.35">
      <c r="A20" s="29"/>
      <c r="B20" s="30"/>
      <c r="C20" s="31"/>
      <c r="D20" s="32"/>
      <c r="E20" s="33"/>
      <c r="F20" s="30"/>
      <c r="G20" s="31"/>
      <c r="H20" s="34"/>
    </row>
    <row r="21" spans="1:8" x14ac:dyDescent="0.35">
      <c r="A21" s="29"/>
      <c r="B21" s="30"/>
      <c r="C21" s="31"/>
      <c r="D21" s="32"/>
      <c r="E21" s="33"/>
      <c r="F21" s="30"/>
      <c r="G21" s="31"/>
      <c r="H21" s="34"/>
    </row>
    <row r="22" spans="1:8" ht="23.4" customHeight="1" x14ac:dyDescent="0.35">
      <c r="A22" s="18" t="s">
        <v>26</v>
      </c>
      <c r="B22" s="19">
        <f>SUM(B6:B21)</f>
        <v>0</v>
      </c>
      <c r="C22" s="20" t="s">
        <v>27</v>
      </c>
      <c r="D22" s="24">
        <f>SUM(D6:D21)</f>
        <v>0</v>
      </c>
      <c r="E22" s="26" t="s">
        <v>28</v>
      </c>
      <c r="F22" s="19">
        <f>SUM(F6:F21)</f>
        <v>0</v>
      </c>
      <c r="G22" s="20" t="s">
        <v>29</v>
      </c>
      <c r="H22" s="21">
        <f>SUM(H6:H21)</f>
        <v>0</v>
      </c>
    </row>
    <row r="23" spans="1:8" ht="23.4" customHeight="1" thickBot="1" x14ac:dyDescent="0.4">
      <c r="A23" s="169" t="s">
        <v>6</v>
      </c>
      <c r="B23" s="170"/>
      <c r="C23" s="170"/>
      <c r="D23" s="27">
        <f>B22+D22</f>
        <v>0</v>
      </c>
      <c r="E23" s="171" t="s">
        <v>7</v>
      </c>
      <c r="F23" s="170"/>
      <c r="G23" s="170"/>
      <c r="H23" s="28">
        <f>+F22+H22</f>
        <v>0</v>
      </c>
    </row>
    <row r="24" spans="1:8" ht="29.4" customHeight="1" thickBot="1" x14ac:dyDescent="0.4">
      <c r="A24" s="172" t="s">
        <v>30</v>
      </c>
      <c r="B24" s="173"/>
      <c r="C24" s="173"/>
      <c r="D24" s="173"/>
      <c r="E24" s="173"/>
      <c r="F24" s="164">
        <f>D23-H23</f>
        <v>0</v>
      </c>
      <c r="G24" s="164"/>
      <c r="H24" s="165"/>
    </row>
    <row r="25" spans="1:8" ht="15" thickTop="1" x14ac:dyDescent="0.35">
      <c r="F25" s="11"/>
    </row>
  </sheetData>
  <sheetProtection sheet="1" objects="1" scenarios="1" formatColumns="0" formatRows="0"/>
  <mergeCells count="12">
    <mergeCell ref="F24:H24"/>
    <mergeCell ref="A1:H1"/>
    <mergeCell ref="A23:C23"/>
    <mergeCell ref="E23:G23"/>
    <mergeCell ref="A24:E24"/>
    <mergeCell ref="A3:D3"/>
    <mergeCell ref="E3:H3"/>
    <mergeCell ref="A4:B4"/>
    <mergeCell ref="C4:D4"/>
    <mergeCell ref="E4:F4"/>
    <mergeCell ref="G4:H4"/>
    <mergeCell ref="B2:H2"/>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5"/>
  <sheetViews>
    <sheetView zoomScale="145" zoomScaleNormal="145" workbookViewId="0">
      <pane xSplit="1" ySplit="7" topLeftCell="B8" activePane="bottomRight" state="frozen"/>
      <selection pane="topRight" activeCell="B1" sqref="B1"/>
      <selection pane="bottomLeft" activeCell="A8" sqref="A8"/>
      <selection pane="bottomRight" activeCell="B4" sqref="B4"/>
    </sheetView>
  </sheetViews>
  <sheetFormatPr defaultRowHeight="14.5" x14ac:dyDescent="0.35"/>
  <cols>
    <col min="1" max="1" width="13.81640625" style="10" customWidth="1"/>
    <col min="2" max="3" width="12" style="10" customWidth="1"/>
    <col min="4" max="4" width="12.08984375" style="10" customWidth="1"/>
    <col min="5" max="5" width="11.54296875" style="10" customWidth="1"/>
    <col min="6" max="7" width="12.453125" style="10" customWidth="1"/>
    <col min="8" max="8" width="12.6328125" style="10" customWidth="1"/>
    <col min="9" max="9" width="11.81640625" style="10" customWidth="1"/>
    <col min="10" max="29" width="8.90625" style="10"/>
    <col min="30" max="30" width="9.81640625" style="10" customWidth="1"/>
    <col min="31" max="33" width="8.90625" style="10"/>
    <col min="34" max="34" width="9.36328125" style="10" bestFit="1" customWidth="1"/>
    <col min="35" max="258" width="8.90625" style="10"/>
    <col min="259" max="259" width="12.90625" style="10" customWidth="1"/>
    <col min="260" max="260" width="12" style="10" customWidth="1"/>
    <col min="261" max="261" width="10.453125" style="10" customWidth="1"/>
    <col min="262" max="262" width="9" style="10" bestFit="1" customWidth="1"/>
    <col min="263" max="263" width="12.453125" style="10" customWidth="1"/>
    <col min="264" max="264" width="9" style="10" bestFit="1" customWidth="1"/>
    <col min="265" max="265" width="10.54296875" style="10" customWidth="1"/>
    <col min="266" max="266" width="9" style="10" bestFit="1" customWidth="1"/>
    <col min="267" max="267" width="10.54296875" style="10" customWidth="1"/>
    <col min="268" max="514" width="8.90625" style="10"/>
    <col min="515" max="515" width="12.90625" style="10" customWidth="1"/>
    <col min="516" max="516" width="12" style="10" customWidth="1"/>
    <col min="517" max="517" width="10.453125" style="10" customWidth="1"/>
    <col min="518" max="518" width="9" style="10" bestFit="1" customWidth="1"/>
    <col min="519" max="519" width="12.453125" style="10" customWidth="1"/>
    <col min="520" max="520" width="9" style="10" bestFit="1" customWidth="1"/>
    <col min="521" max="521" width="10.54296875" style="10" customWidth="1"/>
    <col min="522" max="522" width="9" style="10" bestFit="1" customWidth="1"/>
    <col min="523" max="523" width="10.54296875" style="10" customWidth="1"/>
    <col min="524" max="770" width="8.90625" style="10"/>
    <col min="771" max="771" width="12.90625" style="10" customWidth="1"/>
    <col min="772" max="772" width="12" style="10" customWidth="1"/>
    <col min="773" max="773" width="10.453125" style="10" customWidth="1"/>
    <col min="774" max="774" width="9" style="10" bestFit="1" customWidth="1"/>
    <col min="775" max="775" width="12.453125" style="10" customWidth="1"/>
    <col min="776" max="776" width="9" style="10" bestFit="1" customWidth="1"/>
    <col min="777" max="777" width="10.54296875" style="10" customWidth="1"/>
    <col min="778" max="778" width="9" style="10" bestFit="1" customWidth="1"/>
    <col min="779" max="779" width="10.54296875" style="10" customWidth="1"/>
    <col min="780" max="1026" width="8.90625" style="10"/>
    <col min="1027" max="1027" width="12.90625" style="10" customWidth="1"/>
    <col min="1028" max="1028" width="12" style="10" customWidth="1"/>
    <col min="1029" max="1029" width="10.453125" style="10" customWidth="1"/>
    <col min="1030" max="1030" width="9" style="10" bestFit="1" customWidth="1"/>
    <col min="1031" max="1031" width="12.453125" style="10" customWidth="1"/>
    <col min="1032" max="1032" width="9" style="10" bestFit="1" customWidth="1"/>
    <col min="1033" max="1033" width="10.54296875" style="10" customWidth="1"/>
    <col min="1034" max="1034" width="9" style="10" bestFit="1" customWidth="1"/>
    <col min="1035" max="1035" width="10.54296875" style="10" customWidth="1"/>
    <col min="1036" max="1282" width="8.90625" style="10"/>
    <col min="1283" max="1283" width="12.90625" style="10" customWidth="1"/>
    <col min="1284" max="1284" width="12" style="10" customWidth="1"/>
    <col min="1285" max="1285" width="10.453125" style="10" customWidth="1"/>
    <col min="1286" max="1286" width="9" style="10" bestFit="1" customWidth="1"/>
    <col min="1287" max="1287" width="12.453125" style="10" customWidth="1"/>
    <col min="1288" max="1288" width="9" style="10" bestFit="1" customWidth="1"/>
    <col min="1289" max="1289" width="10.54296875" style="10" customWidth="1"/>
    <col min="1290" max="1290" width="9" style="10" bestFit="1" customWidth="1"/>
    <col min="1291" max="1291" width="10.54296875" style="10" customWidth="1"/>
    <col min="1292" max="1538" width="8.90625" style="10"/>
    <col min="1539" max="1539" width="12.90625" style="10" customWidth="1"/>
    <col min="1540" max="1540" width="12" style="10" customWidth="1"/>
    <col min="1541" max="1541" width="10.453125" style="10" customWidth="1"/>
    <col min="1542" max="1542" width="9" style="10" bestFit="1" customWidth="1"/>
    <col min="1543" max="1543" width="12.453125" style="10" customWidth="1"/>
    <col min="1544" max="1544" width="9" style="10" bestFit="1" customWidth="1"/>
    <col min="1545" max="1545" width="10.54296875" style="10" customWidth="1"/>
    <col min="1546" max="1546" width="9" style="10" bestFit="1" customWidth="1"/>
    <col min="1547" max="1547" width="10.54296875" style="10" customWidth="1"/>
    <col min="1548" max="1794" width="8.90625" style="10"/>
    <col min="1795" max="1795" width="12.90625" style="10" customWidth="1"/>
    <col min="1796" max="1796" width="12" style="10" customWidth="1"/>
    <col min="1797" max="1797" width="10.453125" style="10" customWidth="1"/>
    <col min="1798" max="1798" width="9" style="10" bestFit="1" customWidth="1"/>
    <col min="1799" max="1799" width="12.453125" style="10" customWidth="1"/>
    <col min="1800" max="1800" width="9" style="10" bestFit="1" customWidth="1"/>
    <col min="1801" max="1801" width="10.54296875" style="10" customWidth="1"/>
    <col min="1802" max="1802" width="9" style="10" bestFit="1" customWidth="1"/>
    <col min="1803" max="1803" width="10.54296875" style="10" customWidth="1"/>
    <col min="1804" max="2050" width="8.90625" style="10"/>
    <col min="2051" max="2051" width="12.90625" style="10" customWidth="1"/>
    <col min="2052" max="2052" width="12" style="10" customWidth="1"/>
    <col min="2053" max="2053" width="10.453125" style="10" customWidth="1"/>
    <col min="2054" max="2054" width="9" style="10" bestFit="1" customWidth="1"/>
    <col min="2055" max="2055" width="12.453125" style="10" customWidth="1"/>
    <col min="2056" max="2056" width="9" style="10" bestFit="1" customWidth="1"/>
    <col min="2057" max="2057" width="10.54296875" style="10" customWidth="1"/>
    <col min="2058" max="2058" width="9" style="10" bestFit="1" customWidth="1"/>
    <col min="2059" max="2059" width="10.54296875" style="10" customWidth="1"/>
    <col min="2060" max="2306" width="8.90625" style="10"/>
    <col min="2307" max="2307" width="12.90625" style="10" customWidth="1"/>
    <col min="2308" max="2308" width="12" style="10" customWidth="1"/>
    <col min="2309" max="2309" width="10.453125" style="10" customWidth="1"/>
    <col min="2310" max="2310" width="9" style="10" bestFit="1" customWidth="1"/>
    <col min="2311" max="2311" width="12.453125" style="10" customWidth="1"/>
    <col min="2312" max="2312" width="9" style="10" bestFit="1" customWidth="1"/>
    <col min="2313" max="2313" width="10.54296875" style="10" customWidth="1"/>
    <col min="2314" max="2314" width="9" style="10" bestFit="1" customWidth="1"/>
    <col min="2315" max="2315" width="10.54296875" style="10" customWidth="1"/>
    <col min="2316" max="2562" width="8.90625" style="10"/>
    <col min="2563" max="2563" width="12.90625" style="10" customWidth="1"/>
    <col min="2564" max="2564" width="12" style="10" customWidth="1"/>
    <col min="2565" max="2565" width="10.453125" style="10" customWidth="1"/>
    <col min="2566" max="2566" width="9" style="10" bestFit="1" customWidth="1"/>
    <col min="2567" max="2567" width="12.453125" style="10" customWidth="1"/>
    <col min="2568" max="2568" width="9" style="10" bestFit="1" customWidth="1"/>
    <col min="2569" max="2569" width="10.54296875" style="10" customWidth="1"/>
    <col min="2570" max="2570" width="9" style="10" bestFit="1" customWidth="1"/>
    <col min="2571" max="2571" width="10.54296875" style="10" customWidth="1"/>
    <col min="2572" max="2818" width="8.90625" style="10"/>
    <col min="2819" max="2819" width="12.90625" style="10" customWidth="1"/>
    <col min="2820" max="2820" width="12" style="10" customWidth="1"/>
    <col min="2821" max="2821" width="10.453125" style="10" customWidth="1"/>
    <col min="2822" max="2822" width="9" style="10" bestFit="1" customWidth="1"/>
    <col min="2823" max="2823" width="12.453125" style="10" customWidth="1"/>
    <col min="2824" max="2824" width="9" style="10" bestFit="1" customWidth="1"/>
    <col min="2825" max="2825" width="10.54296875" style="10" customWidth="1"/>
    <col min="2826" max="2826" width="9" style="10" bestFit="1" customWidth="1"/>
    <col min="2827" max="2827" width="10.54296875" style="10" customWidth="1"/>
    <col min="2828" max="3074" width="8.90625" style="10"/>
    <col min="3075" max="3075" width="12.90625" style="10" customWidth="1"/>
    <col min="3076" max="3076" width="12" style="10" customWidth="1"/>
    <col min="3077" max="3077" width="10.453125" style="10" customWidth="1"/>
    <col min="3078" max="3078" width="9" style="10" bestFit="1" customWidth="1"/>
    <col min="3079" max="3079" width="12.453125" style="10" customWidth="1"/>
    <col min="3080" max="3080" width="9" style="10" bestFit="1" customWidth="1"/>
    <col min="3081" max="3081" width="10.54296875" style="10" customWidth="1"/>
    <col min="3082" max="3082" width="9" style="10" bestFit="1" customWidth="1"/>
    <col min="3083" max="3083" width="10.54296875" style="10" customWidth="1"/>
    <col min="3084" max="3330" width="8.90625" style="10"/>
    <col min="3331" max="3331" width="12.90625" style="10" customWidth="1"/>
    <col min="3332" max="3332" width="12" style="10" customWidth="1"/>
    <col min="3333" max="3333" width="10.453125" style="10" customWidth="1"/>
    <col min="3334" max="3334" width="9" style="10" bestFit="1" customWidth="1"/>
    <col min="3335" max="3335" width="12.453125" style="10" customWidth="1"/>
    <col min="3336" max="3336" width="9" style="10" bestFit="1" customWidth="1"/>
    <col min="3337" max="3337" width="10.54296875" style="10" customWidth="1"/>
    <col min="3338" max="3338" width="9" style="10" bestFit="1" customWidth="1"/>
    <col min="3339" max="3339" width="10.54296875" style="10" customWidth="1"/>
    <col min="3340" max="3586" width="8.90625" style="10"/>
    <col min="3587" max="3587" width="12.90625" style="10" customWidth="1"/>
    <col min="3588" max="3588" width="12" style="10" customWidth="1"/>
    <col min="3589" max="3589" width="10.453125" style="10" customWidth="1"/>
    <col min="3590" max="3590" width="9" style="10" bestFit="1" customWidth="1"/>
    <col min="3591" max="3591" width="12.453125" style="10" customWidth="1"/>
    <col min="3592" max="3592" width="9" style="10" bestFit="1" customWidth="1"/>
    <col min="3593" max="3593" width="10.54296875" style="10" customWidth="1"/>
    <col min="3594" max="3594" width="9" style="10" bestFit="1" customWidth="1"/>
    <col min="3595" max="3595" width="10.54296875" style="10" customWidth="1"/>
    <col min="3596" max="3842" width="8.90625" style="10"/>
    <col min="3843" max="3843" width="12.90625" style="10" customWidth="1"/>
    <col min="3844" max="3844" width="12" style="10" customWidth="1"/>
    <col min="3845" max="3845" width="10.453125" style="10" customWidth="1"/>
    <col min="3846" max="3846" width="9" style="10" bestFit="1" customWidth="1"/>
    <col min="3847" max="3847" width="12.453125" style="10" customWidth="1"/>
    <col min="3848" max="3848" width="9" style="10" bestFit="1" customWidth="1"/>
    <col min="3849" max="3849" width="10.54296875" style="10" customWidth="1"/>
    <col min="3850" max="3850" width="9" style="10" bestFit="1" customWidth="1"/>
    <col min="3851" max="3851" width="10.54296875" style="10" customWidth="1"/>
    <col min="3852" max="4098" width="8.90625" style="10"/>
    <col min="4099" max="4099" width="12.90625" style="10" customWidth="1"/>
    <col min="4100" max="4100" width="12" style="10" customWidth="1"/>
    <col min="4101" max="4101" width="10.453125" style="10" customWidth="1"/>
    <col min="4102" max="4102" width="9" style="10" bestFit="1" customWidth="1"/>
    <col min="4103" max="4103" width="12.453125" style="10" customWidth="1"/>
    <col min="4104" max="4104" width="9" style="10" bestFit="1" customWidth="1"/>
    <col min="4105" max="4105" width="10.54296875" style="10" customWidth="1"/>
    <col min="4106" max="4106" width="9" style="10" bestFit="1" customWidth="1"/>
    <col min="4107" max="4107" width="10.54296875" style="10" customWidth="1"/>
    <col min="4108" max="4354" width="8.90625" style="10"/>
    <col min="4355" max="4355" width="12.90625" style="10" customWidth="1"/>
    <col min="4356" max="4356" width="12" style="10" customWidth="1"/>
    <col min="4357" max="4357" width="10.453125" style="10" customWidth="1"/>
    <col min="4358" max="4358" width="9" style="10" bestFit="1" customWidth="1"/>
    <col min="4359" max="4359" width="12.453125" style="10" customWidth="1"/>
    <col min="4360" max="4360" width="9" style="10" bestFit="1" customWidth="1"/>
    <col min="4361" max="4361" width="10.54296875" style="10" customWidth="1"/>
    <col min="4362" max="4362" width="9" style="10" bestFit="1" customWidth="1"/>
    <col min="4363" max="4363" width="10.54296875" style="10" customWidth="1"/>
    <col min="4364" max="4610" width="8.90625" style="10"/>
    <col min="4611" max="4611" width="12.90625" style="10" customWidth="1"/>
    <col min="4612" max="4612" width="12" style="10" customWidth="1"/>
    <col min="4613" max="4613" width="10.453125" style="10" customWidth="1"/>
    <col min="4614" max="4614" width="9" style="10" bestFit="1" customWidth="1"/>
    <col min="4615" max="4615" width="12.453125" style="10" customWidth="1"/>
    <col min="4616" max="4616" width="9" style="10" bestFit="1" customWidth="1"/>
    <col min="4617" max="4617" width="10.54296875" style="10" customWidth="1"/>
    <col min="4618" max="4618" width="9" style="10" bestFit="1" customWidth="1"/>
    <col min="4619" max="4619" width="10.54296875" style="10" customWidth="1"/>
    <col min="4620" max="4866" width="8.90625" style="10"/>
    <col min="4867" max="4867" width="12.90625" style="10" customWidth="1"/>
    <col min="4868" max="4868" width="12" style="10" customWidth="1"/>
    <col min="4869" max="4869" width="10.453125" style="10" customWidth="1"/>
    <col min="4870" max="4870" width="9" style="10" bestFit="1" customWidth="1"/>
    <col min="4871" max="4871" width="12.453125" style="10" customWidth="1"/>
    <col min="4872" max="4872" width="9" style="10" bestFit="1" customWidth="1"/>
    <col min="4873" max="4873" width="10.54296875" style="10" customWidth="1"/>
    <col min="4874" max="4874" width="9" style="10" bestFit="1" customWidth="1"/>
    <col min="4875" max="4875" width="10.54296875" style="10" customWidth="1"/>
    <col min="4876" max="5122" width="8.90625" style="10"/>
    <col min="5123" max="5123" width="12.90625" style="10" customWidth="1"/>
    <col min="5124" max="5124" width="12" style="10" customWidth="1"/>
    <col min="5125" max="5125" width="10.453125" style="10" customWidth="1"/>
    <col min="5126" max="5126" width="9" style="10" bestFit="1" customWidth="1"/>
    <col min="5127" max="5127" width="12.453125" style="10" customWidth="1"/>
    <col min="5128" max="5128" width="9" style="10" bestFit="1" customWidth="1"/>
    <col min="5129" max="5129" width="10.54296875" style="10" customWidth="1"/>
    <col min="5130" max="5130" width="9" style="10" bestFit="1" customWidth="1"/>
    <col min="5131" max="5131" width="10.54296875" style="10" customWidth="1"/>
    <col min="5132" max="5378" width="8.90625" style="10"/>
    <col min="5379" max="5379" width="12.90625" style="10" customWidth="1"/>
    <col min="5380" max="5380" width="12" style="10" customWidth="1"/>
    <col min="5381" max="5381" width="10.453125" style="10" customWidth="1"/>
    <col min="5382" max="5382" width="9" style="10" bestFit="1" customWidth="1"/>
    <col min="5383" max="5383" width="12.453125" style="10" customWidth="1"/>
    <col min="5384" max="5384" width="9" style="10" bestFit="1" customWidth="1"/>
    <col min="5385" max="5385" width="10.54296875" style="10" customWidth="1"/>
    <col min="5386" max="5386" width="9" style="10" bestFit="1" customWidth="1"/>
    <col min="5387" max="5387" width="10.54296875" style="10" customWidth="1"/>
    <col min="5388" max="5634" width="8.90625" style="10"/>
    <col min="5635" max="5635" width="12.90625" style="10" customWidth="1"/>
    <col min="5636" max="5636" width="12" style="10" customWidth="1"/>
    <col min="5637" max="5637" width="10.453125" style="10" customWidth="1"/>
    <col min="5638" max="5638" width="9" style="10" bestFit="1" customWidth="1"/>
    <col min="5639" max="5639" width="12.453125" style="10" customWidth="1"/>
    <col min="5640" max="5640" width="9" style="10" bestFit="1" customWidth="1"/>
    <col min="5641" max="5641" width="10.54296875" style="10" customWidth="1"/>
    <col min="5642" max="5642" width="9" style="10" bestFit="1" customWidth="1"/>
    <col min="5643" max="5643" width="10.54296875" style="10" customWidth="1"/>
    <col min="5644" max="5890" width="8.90625" style="10"/>
    <col min="5891" max="5891" width="12.90625" style="10" customWidth="1"/>
    <col min="5892" max="5892" width="12" style="10" customWidth="1"/>
    <col min="5893" max="5893" width="10.453125" style="10" customWidth="1"/>
    <col min="5894" max="5894" width="9" style="10" bestFit="1" customWidth="1"/>
    <col min="5895" max="5895" width="12.453125" style="10" customWidth="1"/>
    <col min="5896" max="5896" width="9" style="10" bestFit="1" customWidth="1"/>
    <col min="5897" max="5897" width="10.54296875" style="10" customWidth="1"/>
    <col min="5898" max="5898" width="9" style="10" bestFit="1" customWidth="1"/>
    <col min="5899" max="5899" width="10.54296875" style="10" customWidth="1"/>
    <col min="5900" max="6146" width="8.90625" style="10"/>
    <col min="6147" max="6147" width="12.90625" style="10" customWidth="1"/>
    <col min="6148" max="6148" width="12" style="10" customWidth="1"/>
    <col min="6149" max="6149" width="10.453125" style="10" customWidth="1"/>
    <col min="6150" max="6150" width="9" style="10" bestFit="1" customWidth="1"/>
    <col min="6151" max="6151" width="12.453125" style="10" customWidth="1"/>
    <col min="6152" max="6152" width="9" style="10" bestFit="1" customWidth="1"/>
    <col min="6153" max="6153" width="10.54296875" style="10" customWidth="1"/>
    <col min="6154" max="6154" width="9" style="10" bestFit="1" customWidth="1"/>
    <col min="6155" max="6155" width="10.54296875" style="10" customWidth="1"/>
    <col min="6156" max="6402" width="8.90625" style="10"/>
    <col min="6403" max="6403" width="12.90625" style="10" customWidth="1"/>
    <col min="6404" max="6404" width="12" style="10" customWidth="1"/>
    <col min="6405" max="6405" width="10.453125" style="10" customWidth="1"/>
    <col min="6406" max="6406" width="9" style="10" bestFit="1" customWidth="1"/>
    <col min="6407" max="6407" width="12.453125" style="10" customWidth="1"/>
    <col min="6408" max="6408" width="9" style="10" bestFit="1" customWidth="1"/>
    <col min="6409" max="6409" width="10.54296875" style="10" customWidth="1"/>
    <col min="6410" max="6410" width="9" style="10" bestFit="1" customWidth="1"/>
    <col min="6411" max="6411" width="10.54296875" style="10" customWidth="1"/>
    <col min="6412" max="6658" width="8.90625" style="10"/>
    <col min="6659" max="6659" width="12.90625" style="10" customWidth="1"/>
    <col min="6660" max="6660" width="12" style="10" customWidth="1"/>
    <col min="6661" max="6661" width="10.453125" style="10" customWidth="1"/>
    <col min="6662" max="6662" width="9" style="10" bestFit="1" customWidth="1"/>
    <col min="6663" max="6663" width="12.453125" style="10" customWidth="1"/>
    <col min="6664" max="6664" width="9" style="10" bestFit="1" customWidth="1"/>
    <col min="6665" max="6665" width="10.54296875" style="10" customWidth="1"/>
    <col min="6666" max="6666" width="9" style="10" bestFit="1" customWidth="1"/>
    <col min="6667" max="6667" width="10.54296875" style="10" customWidth="1"/>
    <col min="6668" max="6914" width="8.90625" style="10"/>
    <col min="6915" max="6915" width="12.90625" style="10" customWidth="1"/>
    <col min="6916" max="6916" width="12" style="10" customWidth="1"/>
    <col min="6917" max="6917" width="10.453125" style="10" customWidth="1"/>
    <col min="6918" max="6918" width="9" style="10" bestFit="1" customWidth="1"/>
    <col min="6919" max="6919" width="12.453125" style="10" customWidth="1"/>
    <col min="6920" max="6920" width="9" style="10" bestFit="1" customWidth="1"/>
    <col min="6921" max="6921" width="10.54296875" style="10" customWidth="1"/>
    <col min="6922" max="6922" width="9" style="10" bestFit="1" customWidth="1"/>
    <col min="6923" max="6923" width="10.54296875" style="10" customWidth="1"/>
    <col min="6924" max="7170" width="8.90625" style="10"/>
    <col min="7171" max="7171" width="12.90625" style="10" customWidth="1"/>
    <col min="7172" max="7172" width="12" style="10" customWidth="1"/>
    <col min="7173" max="7173" width="10.453125" style="10" customWidth="1"/>
    <col min="7174" max="7174" width="9" style="10" bestFit="1" customWidth="1"/>
    <col min="7175" max="7175" width="12.453125" style="10" customWidth="1"/>
    <col min="7176" max="7176" width="9" style="10" bestFit="1" customWidth="1"/>
    <col min="7177" max="7177" width="10.54296875" style="10" customWidth="1"/>
    <col min="7178" max="7178" width="9" style="10" bestFit="1" customWidth="1"/>
    <col min="7179" max="7179" width="10.54296875" style="10" customWidth="1"/>
    <col min="7180" max="7426" width="8.90625" style="10"/>
    <col min="7427" max="7427" width="12.90625" style="10" customWidth="1"/>
    <col min="7428" max="7428" width="12" style="10" customWidth="1"/>
    <col min="7429" max="7429" width="10.453125" style="10" customWidth="1"/>
    <col min="7430" max="7430" width="9" style="10" bestFit="1" customWidth="1"/>
    <col min="7431" max="7431" width="12.453125" style="10" customWidth="1"/>
    <col min="7432" max="7432" width="9" style="10" bestFit="1" customWidth="1"/>
    <col min="7433" max="7433" width="10.54296875" style="10" customWidth="1"/>
    <col min="7434" max="7434" width="9" style="10" bestFit="1" customWidth="1"/>
    <col min="7435" max="7435" width="10.54296875" style="10" customWidth="1"/>
    <col min="7436" max="7682" width="8.90625" style="10"/>
    <col min="7683" max="7683" width="12.90625" style="10" customWidth="1"/>
    <col min="7684" max="7684" width="12" style="10" customWidth="1"/>
    <col min="7685" max="7685" width="10.453125" style="10" customWidth="1"/>
    <col min="7686" max="7686" width="9" style="10" bestFit="1" customWidth="1"/>
    <col min="7687" max="7687" width="12.453125" style="10" customWidth="1"/>
    <col min="7688" max="7688" width="9" style="10" bestFit="1" customWidth="1"/>
    <col min="7689" max="7689" width="10.54296875" style="10" customWidth="1"/>
    <col min="7690" max="7690" width="9" style="10" bestFit="1" customWidth="1"/>
    <col min="7691" max="7691" width="10.54296875" style="10" customWidth="1"/>
    <col min="7692" max="7938" width="8.90625" style="10"/>
    <col min="7939" max="7939" width="12.90625" style="10" customWidth="1"/>
    <col min="7940" max="7940" width="12" style="10" customWidth="1"/>
    <col min="7941" max="7941" width="10.453125" style="10" customWidth="1"/>
    <col min="7942" max="7942" width="9" style="10" bestFit="1" customWidth="1"/>
    <col min="7943" max="7943" width="12.453125" style="10" customWidth="1"/>
    <col min="7944" max="7944" width="9" style="10" bestFit="1" customWidth="1"/>
    <col min="7945" max="7945" width="10.54296875" style="10" customWidth="1"/>
    <col min="7946" max="7946" width="9" style="10" bestFit="1" customWidth="1"/>
    <col min="7947" max="7947" width="10.54296875" style="10" customWidth="1"/>
    <col min="7948" max="8194" width="8.90625" style="10"/>
    <col min="8195" max="8195" width="12.90625" style="10" customWidth="1"/>
    <col min="8196" max="8196" width="12" style="10" customWidth="1"/>
    <col min="8197" max="8197" width="10.453125" style="10" customWidth="1"/>
    <col min="8198" max="8198" width="9" style="10" bestFit="1" customWidth="1"/>
    <col min="8199" max="8199" width="12.453125" style="10" customWidth="1"/>
    <col min="8200" max="8200" width="9" style="10" bestFit="1" customWidth="1"/>
    <col min="8201" max="8201" width="10.54296875" style="10" customWidth="1"/>
    <col min="8202" max="8202" width="9" style="10" bestFit="1" customWidth="1"/>
    <col min="8203" max="8203" width="10.54296875" style="10" customWidth="1"/>
    <col min="8204" max="8450" width="8.90625" style="10"/>
    <col min="8451" max="8451" width="12.90625" style="10" customWidth="1"/>
    <col min="8452" max="8452" width="12" style="10" customWidth="1"/>
    <col min="8453" max="8453" width="10.453125" style="10" customWidth="1"/>
    <col min="8454" max="8454" width="9" style="10" bestFit="1" customWidth="1"/>
    <col min="8455" max="8455" width="12.453125" style="10" customWidth="1"/>
    <col min="8456" max="8456" width="9" style="10" bestFit="1" customWidth="1"/>
    <col min="8457" max="8457" width="10.54296875" style="10" customWidth="1"/>
    <col min="8458" max="8458" width="9" style="10" bestFit="1" customWidth="1"/>
    <col min="8459" max="8459" width="10.54296875" style="10" customWidth="1"/>
    <col min="8460" max="8706" width="8.90625" style="10"/>
    <col min="8707" max="8707" width="12.90625" style="10" customWidth="1"/>
    <col min="8708" max="8708" width="12" style="10" customWidth="1"/>
    <col min="8709" max="8709" width="10.453125" style="10" customWidth="1"/>
    <col min="8710" max="8710" width="9" style="10" bestFit="1" customWidth="1"/>
    <col min="8711" max="8711" width="12.453125" style="10" customWidth="1"/>
    <col min="8712" max="8712" width="9" style="10" bestFit="1" customWidth="1"/>
    <col min="8713" max="8713" width="10.54296875" style="10" customWidth="1"/>
    <col min="8714" max="8714" width="9" style="10" bestFit="1" customWidth="1"/>
    <col min="8715" max="8715" width="10.54296875" style="10" customWidth="1"/>
    <col min="8716" max="8962" width="8.90625" style="10"/>
    <col min="8963" max="8963" width="12.90625" style="10" customWidth="1"/>
    <col min="8964" max="8964" width="12" style="10" customWidth="1"/>
    <col min="8965" max="8965" width="10.453125" style="10" customWidth="1"/>
    <col min="8966" max="8966" width="9" style="10" bestFit="1" customWidth="1"/>
    <col min="8967" max="8967" width="12.453125" style="10" customWidth="1"/>
    <col min="8968" max="8968" width="9" style="10" bestFit="1" customWidth="1"/>
    <col min="8969" max="8969" width="10.54296875" style="10" customWidth="1"/>
    <col min="8970" max="8970" width="9" style="10" bestFit="1" customWidth="1"/>
    <col min="8971" max="8971" width="10.54296875" style="10" customWidth="1"/>
    <col min="8972" max="9218" width="8.90625" style="10"/>
    <col min="9219" max="9219" width="12.90625" style="10" customWidth="1"/>
    <col min="9220" max="9220" width="12" style="10" customWidth="1"/>
    <col min="9221" max="9221" width="10.453125" style="10" customWidth="1"/>
    <col min="9222" max="9222" width="9" style="10" bestFit="1" customWidth="1"/>
    <col min="9223" max="9223" width="12.453125" style="10" customWidth="1"/>
    <col min="9224" max="9224" width="9" style="10" bestFit="1" customWidth="1"/>
    <col min="9225" max="9225" width="10.54296875" style="10" customWidth="1"/>
    <col min="9226" max="9226" width="9" style="10" bestFit="1" customWidth="1"/>
    <col min="9227" max="9227" width="10.54296875" style="10" customWidth="1"/>
    <col min="9228" max="9474" width="8.90625" style="10"/>
    <col min="9475" max="9475" width="12.90625" style="10" customWidth="1"/>
    <col min="9476" max="9476" width="12" style="10" customWidth="1"/>
    <col min="9477" max="9477" width="10.453125" style="10" customWidth="1"/>
    <col min="9478" max="9478" width="9" style="10" bestFit="1" customWidth="1"/>
    <col min="9479" max="9479" width="12.453125" style="10" customWidth="1"/>
    <col min="9480" max="9480" width="9" style="10" bestFit="1" customWidth="1"/>
    <col min="9481" max="9481" width="10.54296875" style="10" customWidth="1"/>
    <col min="9482" max="9482" width="9" style="10" bestFit="1" customWidth="1"/>
    <col min="9483" max="9483" width="10.54296875" style="10" customWidth="1"/>
    <col min="9484" max="9730" width="8.90625" style="10"/>
    <col min="9731" max="9731" width="12.90625" style="10" customWidth="1"/>
    <col min="9732" max="9732" width="12" style="10" customWidth="1"/>
    <col min="9733" max="9733" width="10.453125" style="10" customWidth="1"/>
    <col min="9734" max="9734" width="9" style="10" bestFit="1" customWidth="1"/>
    <col min="9735" max="9735" width="12.453125" style="10" customWidth="1"/>
    <col min="9736" max="9736" width="9" style="10" bestFit="1" customWidth="1"/>
    <col min="9737" max="9737" width="10.54296875" style="10" customWidth="1"/>
    <col min="9738" max="9738" width="9" style="10" bestFit="1" customWidth="1"/>
    <col min="9739" max="9739" width="10.54296875" style="10" customWidth="1"/>
    <col min="9740" max="9986" width="8.90625" style="10"/>
    <col min="9987" max="9987" width="12.90625" style="10" customWidth="1"/>
    <col min="9988" max="9988" width="12" style="10" customWidth="1"/>
    <col min="9989" max="9989" width="10.453125" style="10" customWidth="1"/>
    <col min="9990" max="9990" width="9" style="10" bestFit="1" customWidth="1"/>
    <col min="9991" max="9991" width="12.453125" style="10" customWidth="1"/>
    <col min="9992" max="9992" width="9" style="10" bestFit="1" customWidth="1"/>
    <col min="9993" max="9993" width="10.54296875" style="10" customWidth="1"/>
    <col min="9994" max="9994" width="9" style="10" bestFit="1" customWidth="1"/>
    <col min="9995" max="9995" width="10.54296875" style="10" customWidth="1"/>
    <col min="9996" max="10242" width="8.90625" style="10"/>
    <col min="10243" max="10243" width="12.90625" style="10" customWidth="1"/>
    <col min="10244" max="10244" width="12" style="10" customWidth="1"/>
    <col min="10245" max="10245" width="10.453125" style="10" customWidth="1"/>
    <col min="10246" max="10246" width="9" style="10" bestFit="1" customWidth="1"/>
    <col min="10247" max="10247" width="12.453125" style="10" customWidth="1"/>
    <col min="10248" max="10248" width="9" style="10" bestFit="1" customWidth="1"/>
    <col min="10249" max="10249" width="10.54296875" style="10" customWidth="1"/>
    <col min="10250" max="10250" width="9" style="10" bestFit="1" customWidth="1"/>
    <col min="10251" max="10251" width="10.54296875" style="10" customWidth="1"/>
    <col min="10252" max="10498" width="8.90625" style="10"/>
    <col min="10499" max="10499" width="12.90625" style="10" customWidth="1"/>
    <col min="10500" max="10500" width="12" style="10" customWidth="1"/>
    <col min="10501" max="10501" width="10.453125" style="10" customWidth="1"/>
    <col min="10502" max="10502" width="9" style="10" bestFit="1" customWidth="1"/>
    <col min="10503" max="10503" width="12.453125" style="10" customWidth="1"/>
    <col min="10504" max="10504" width="9" style="10" bestFit="1" customWidth="1"/>
    <col min="10505" max="10505" width="10.54296875" style="10" customWidth="1"/>
    <col min="10506" max="10506" width="9" style="10" bestFit="1" customWidth="1"/>
    <col min="10507" max="10507" width="10.54296875" style="10" customWidth="1"/>
    <col min="10508" max="10754" width="8.90625" style="10"/>
    <col min="10755" max="10755" width="12.90625" style="10" customWidth="1"/>
    <col min="10756" max="10756" width="12" style="10" customWidth="1"/>
    <col min="10757" max="10757" width="10.453125" style="10" customWidth="1"/>
    <col min="10758" max="10758" width="9" style="10" bestFit="1" customWidth="1"/>
    <col min="10759" max="10759" width="12.453125" style="10" customWidth="1"/>
    <col min="10760" max="10760" width="9" style="10" bestFit="1" customWidth="1"/>
    <col min="10761" max="10761" width="10.54296875" style="10" customWidth="1"/>
    <col min="10762" max="10762" width="9" style="10" bestFit="1" customWidth="1"/>
    <col min="10763" max="10763" width="10.54296875" style="10" customWidth="1"/>
    <col min="10764" max="11010" width="8.90625" style="10"/>
    <col min="11011" max="11011" width="12.90625" style="10" customWidth="1"/>
    <col min="11012" max="11012" width="12" style="10" customWidth="1"/>
    <col min="11013" max="11013" width="10.453125" style="10" customWidth="1"/>
    <col min="11014" max="11014" width="9" style="10" bestFit="1" customWidth="1"/>
    <col min="11015" max="11015" width="12.453125" style="10" customWidth="1"/>
    <col min="11016" max="11016" width="9" style="10" bestFit="1" customWidth="1"/>
    <col min="11017" max="11017" width="10.54296875" style="10" customWidth="1"/>
    <col min="11018" max="11018" width="9" style="10" bestFit="1" customWidth="1"/>
    <col min="11019" max="11019" width="10.54296875" style="10" customWidth="1"/>
    <col min="11020" max="11266" width="8.90625" style="10"/>
    <col min="11267" max="11267" width="12.90625" style="10" customWidth="1"/>
    <col min="11268" max="11268" width="12" style="10" customWidth="1"/>
    <col min="11269" max="11269" width="10.453125" style="10" customWidth="1"/>
    <col min="11270" max="11270" width="9" style="10" bestFit="1" customWidth="1"/>
    <col min="11271" max="11271" width="12.453125" style="10" customWidth="1"/>
    <col min="11272" max="11272" width="9" style="10" bestFit="1" customWidth="1"/>
    <col min="11273" max="11273" width="10.54296875" style="10" customWidth="1"/>
    <col min="11274" max="11274" width="9" style="10" bestFit="1" customWidth="1"/>
    <col min="11275" max="11275" width="10.54296875" style="10" customWidth="1"/>
    <col min="11276" max="11522" width="8.90625" style="10"/>
    <col min="11523" max="11523" width="12.90625" style="10" customWidth="1"/>
    <col min="11524" max="11524" width="12" style="10" customWidth="1"/>
    <col min="11525" max="11525" width="10.453125" style="10" customWidth="1"/>
    <col min="11526" max="11526" width="9" style="10" bestFit="1" customWidth="1"/>
    <col min="11527" max="11527" width="12.453125" style="10" customWidth="1"/>
    <col min="11528" max="11528" width="9" style="10" bestFit="1" customWidth="1"/>
    <col min="11529" max="11529" width="10.54296875" style="10" customWidth="1"/>
    <col min="11530" max="11530" width="9" style="10" bestFit="1" customWidth="1"/>
    <col min="11531" max="11531" width="10.54296875" style="10" customWidth="1"/>
    <col min="11532" max="11778" width="8.90625" style="10"/>
    <col min="11779" max="11779" width="12.90625" style="10" customWidth="1"/>
    <col min="11780" max="11780" width="12" style="10" customWidth="1"/>
    <col min="11781" max="11781" width="10.453125" style="10" customWidth="1"/>
    <col min="11782" max="11782" width="9" style="10" bestFit="1" customWidth="1"/>
    <col min="11783" max="11783" width="12.453125" style="10" customWidth="1"/>
    <col min="11784" max="11784" width="9" style="10" bestFit="1" customWidth="1"/>
    <col min="11785" max="11785" width="10.54296875" style="10" customWidth="1"/>
    <col min="11786" max="11786" width="9" style="10" bestFit="1" customWidth="1"/>
    <col min="11787" max="11787" width="10.54296875" style="10" customWidth="1"/>
    <col min="11788" max="12034" width="8.90625" style="10"/>
    <col min="12035" max="12035" width="12.90625" style="10" customWidth="1"/>
    <col min="12036" max="12036" width="12" style="10" customWidth="1"/>
    <col min="12037" max="12037" width="10.453125" style="10" customWidth="1"/>
    <col min="12038" max="12038" width="9" style="10" bestFit="1" customWidth="1"/>
    <col min="12039" max="12039" width="12.453125" style="10" customWidth="1"/>
    <col min="12040" max="12040" width="9" style="10" bestFit="1" customWidth="1"/>
    <col min="12041" max="12041" width="10.54296875" style="10" customWidth="1"/>
    <col min="12042" max="12042" width="9" style="10" bestFit="1" customWidth="1"/>
    <col min="12043" max="12043" width="10.54296875" style="10" customWidth="1"/>
    <col min="12044" max="12290" width="8.90625" style="10"/>
    <col min="12291" max="12291" width="12.90625" style="10" customWidth="1"/>
    <col min="12292" max="12292" width="12" style="10" customWidth="1"/>
    <col min="12293" max="12293" width="10.453125" style="10" customWidth="1"/>
    <col min="12294" max="12294" width="9" style="10" bestFit="1" customWidth="1"/>
    <col min="12295" max="12295" width="12.453125" style="10" customWidth="1"/>
    <col min="12296" max="12296" width="9" style="10" bestFit="1" customWidth="1"/>
    <col min="12297" max="12297" width="10.54296875" style="10" customWidth="1"/>
    <col min="12298" max="12298" width="9" style="10" bestFit="1" customWidth="1"/>
    <col min="12299" max="12299" width="10.54296875" style="10" customWidth="1"/>
    <col min="12300" max="12546" width="8.90625" style="10"/>
    <col min="12547" max="12547" width="12.90625" style="10" customWidth="1"/>
    <col min="12548" max="12548" width="12" style="10" customWidth="1"/>
    <col min="12549" max="12549" width="10.453125" style="10" customWidth="1"/>
    <col min="12550" max="12550" width="9" style="10" bestFit="1" customWidth="1"/>
    <col min="12551" max="12551" width="12.453125" style="10" customWidth="1"/>
    <col min="12552" max="12552" width="9" style="10" bestFit="1" customWidth="1"/>
    <col min="12553" max="12553" width="10.54296875" style="10" customWidth="1"/>
    <col min="12554" max="12554" width="9" style="10" bestFit="1" customWidth="1"/>
    <col min="12555" max="12555" width="10.54296875" style="10" customWidth="1"/>
    <col min="12556" max="12802" width="8.90625" style="10"/>
    <col min="12803" max="12803" width="12.90625" style="10" customWidth="1"/>
    <col min="12804" max="12804" width="12" style="10" customWidth="1"/>
    <col min="12805" max="12805" width="10.453125" style="10" customWidth="1"/>
    <col min="12806" max="12806" width="9" style="10" bestFit="1" customWidth="1"/>
    <col min="12807" max="12807" width="12.453125" style="10" customWidth="1"/>
    <col min="12808" max="12808" width="9" style="10" bestFit="1" customWidth="1"/>
    <col min="12809" max="12809" width="10.54296875" style="10" customWidth="1"/>
    <col min="12810" max="12810" width="9" style="10" bestFit="1" customWidth="1"/>
    <col min="12811" max="12811" width="10.54296875" style="10" customWidth="1"/>
    <col min="12812" max="13058" width="8.90625" style="10"/>
    <col min="13059" max="13059" width="12.90625" style="10" customWidth="1"/>
    <col min="13060" max="13060" width="12" style="10" customWidth="1"/>
    <col min="13061" max="13061" width="10.453125" style="10" customWidth="1"/>
    <col min="13062" max="13062" width="9" style="10" bestFit="1" customWidth="1"/>
    <col min="13063" max="13063" width="12.453125" style="10" customWidth="1"/>
    <col min="13064" max="13064" width="9" style="10" bestFit="1" customWidth="1"/>
    <col min="13065" max="13065" width="10.54296875" style="10" customWidth="1"/>
    <col min="13066" max="13066" width="9" style="10" bestFit="1" customWidth="1"/>
    <col min="13067" max="13067" width="10.54296875" style="10" customWidth="1"/>
    <col min="13068" max="13314" width="8.90625" style="10"/>
    <col min="13315" max="13315" width="12.90625" style="10" customWidth="1"/>
    <col min="13316" max="13316" width="12" style="10" customWidth="1"/>
    <col min="13317" max="13317" width="10.453125" style="10" customWidth="1"/>
    <col min="13318" max="13318" width="9" style="10" bestFit="1" customWidth="1"/>
    <col min="13319" max="13319" width="12.453125" style="10" customWidth="1"/>
    <col min="13320" max="13320" width="9" style="10" bestFit="1" customWidth="1"/>
    <col min="13321" max="13321" width="10.54296875" style="10" customWidth="1"/>
    <col min="13322" max="13322" width="9" style="10" bestFit="1" customWidth="1"/>
    <col min="13323" max="13323" width="10.54296875" style="10" customWidth="1"/>
    <col min="13324" max="13570" width="8.90625" style="10"/>
    <col min="13571" max="13571" width="12.90625" style="10" customWidth="1"/>
    <col min="13572" max="13572" width="12" style="10" customWidth="1"/>
    <col min="13573" max="13573" width="10.453125" style="10" customWidth="1"/>
    <col min="13574" max="13574" width="9" style="10" bestFit="1" customWidth="1"/>
    <col min="13575" max="13575" width="12.453125" style="10" customWidth="1"/>
    <col min="13576" max="13576" width="9" style="10" bestFit="1" customWidth="1"/>
    <col min="13577" max="13577" width="10.54296875" style="10" customWidth="1"/>
    <col min="13578" max="13578" width="9" style="10" bestFit="1" customWidth="1"/>
    <col min="13579" max="13579" width="10.54296875" style="10" customWidth="1"/>
    <col min="13580" max="13826" width="8.90625" style="10"/>
    <col min="13827" max="13827" width="12.90625" style="10" customWidth="1"/>
    <col min="13828" max="13828" width="12" style="10" customWidth="1"/>
    <col min="13829" max="13829" width="10.453125" style="10" customWidth="1"/>
    <col min="13830" max="13830" width="9" style="10" bestFit="1" customWidth="1"/>
    <col min="13831" max="13831" width="12.453125" style="10" customWidth="1"/>
    <col min="13832" max="13832" width="9" style="10" bestFit="1" customWidth="1"/>
    <col min="13833" max="13833" width="10.54296875" style="10" customWidth="1"/>
    <col min="13834" max="13834" width="9" style="10" bestFit="1" customWidth="1"/>
    <col min="13835" max="13835" width="10.54296875" style="10" customWidth="1"/>
    <col min="13836" max="14082" width="8.90625" style="10"/>
    <col min="14083" max="14083" width="12.90625" style="10" customWidth="1"/>
    <col min="14084" max="14084" width="12" style="10" customWidth="1"/>
    <col min="14085" max="14085" width="10.453125" style="10" customWidth="1"/>
    <col min="14086" max="14086" width="9" style="10" bestFit="1" customWidth="1"/>
    <col min="14087" max="14087" width="12.453125" style="10" customWidth="1"/>
    <col min="14088" max="14088" width="9" style="10" bestFit="1" customWidth="1"/>
    <col min="14089" max="14089" width="10.54296875" style="10" customWidth="1"/>
    <col min="14090" max="14090" width="9" style="10" bestFit="1" customWidth="1"/>
    <col min="14091" max="14091" width="10.54296875" style="10" customWidth="1"/>
    <col min="14092" max="14338" width="8.90625" style="10"/>
    <col min="14339" max="14339" width="12.90625" style="10" customWidth="1"/>
    <col min="14340" max="14340" width="12" style="10" customWidth="1"/>
    <col min="14341" max="14341" width="10.453125" style="10" customWidth="1"/>
    <col min="14342" max="14342" width="9" style="10" bestFit="1" customWidth="1"/>
    <col min="14343" max="14343" width="12.453125" style="10" customWidth="1"/>
    <col min="14344" max="14344" width="9" style="10" bestFit="1" customWidth="1"/>
    <col min="14345" max="14345" width="10.54296875" style="10" customWidth="1"/>
    <col min="14346" max="14346" width="9" style="10" bestFit="1" customWidth="1"/>
    <col min="14347" max="14347" width="10.54296875" style="10" customWidth="1"/>
    <col min="14348" max="14594" width="8.90625" style="10"/>
    <col min="14595" max="14595" width="12.90625" style="10" customWidth="1"/>
    <col min="14596" max="14596" width="12" style="10" customWidth="1"/>
    <col min="14597" max="14597" width="10.453125" style="10" customWidth="1"/>
    <col min="14598" max="14598" width="9" style="10" bestFit="1" customWidth="1"/>
    <col min="14599" max="14599" width="12.453125" style="10" customWidth="1"/>
    <col min="14600" max="14600" width="9" style="10" bestFit="1" customWidth="1"/>
    <col min="14601" max="14601" width="10.54296875" style="10" customWidth="1"/>
    <col min="14602" max="14602" width="9" style="10" bestFit="1" customWidth="1"/>
    <col min="14603" max="14603" width="10.54296875" style="10" customWidth="1"/>
    <col min="14604" max="14850" width="8.90625" style="10"/>
    <col min="14851" max="14851" width="12.90625" style="10" customWidth="1"/>
    <col min="14852" max="14852" width="12" style="10" customWidth="1"/>
    <col min="14853" max="14853" width="10.453125" style="10" customWidth="1"/>
    <col min="14854" max="14854" width="9" style="10" bestFit="1" customWidth="1"/>
    <col min="14855" max="14855" width="12.453125" style="10" customWidth="1"/>
    <col min="14856" max="14856" width="9" style="10" bestFit="1" customWidth="1"/>
    <col min="14857" max="14857" width="10.54296875" style="10" customWidth="1"/>
    <col min="14858" max="14858" width="9" style="10" bestFit="1" customWidth="1"/>
    <col min="14859" max="14859" width="10.54296875" style="10" customWidth="1"/>
    <col min="14860" max="15106" width="8.90625" style="10"/>
    <col min="15107" max="15107" width="12.90625" style="10" customWidth="1"/>
    <col min="15108" max="15108" width="12" style="10" customWidth="1"/>
    <col min="15109" max="15109" width="10.453125" style="10" customWidth="1"/>
    <col min="15110" max="15110" width="9" style="10" bestFit="1" customWidth="1"/>
    <col min="15111" max="15111" width="12.453125" style="10" customWidth="1"/>
    <col min="15112" max="15112" width="9" style="10" bestFit="1" customWidth="1"/>
    <col min="15113" max="15113" width="10.54296875" style="10" customWidth="1"/>
    <col min="15114" max="15114" width="9" style="10" bestFit="1" customWidth="1"/>
    <col min="15115" max="15115" width="10.54296875" style="10" customWidth="1"/>
    <col min="15116" max="15362" width="8.90625" style="10"/>
    <col min="15363" max="15363" width="12.90625" style="10" customWidth="1"/>
    <col min="15364" max="15364" width="12" style="10" customWidth="1"/>
    <col min="15365" max="15365" width="10.453125" style="10" customWidth="1"/>
    <col min="15366" max="15366" width="9" style="10" bestFit="1" customWidth="1"/>
    <col min="15367" max="15367" width="12.453125" style="10" customWidth="1"/>
    <col min="15368" max="15368" width="9" style="10" bestFit="1" customWidth="1"/>
    <col min="15369" max="15369" width="10.54296875" style="10" customWidth="1"/>
    <col min="15370" max="15370" width="9" style="10" bestFit="1" customWidth="1"/>
    <col min="15371" max="15371" width="10.54296875" style="10" customWidth="1"/>
    <col min="15372" max="15618" width="8.90625" style="10"/>
    <col min="15619" max="15619" width="12.90625" style="10" customWidth="1"/>
    <col min="15620" max="15620" width="12" style="10" customWidth="1"/>
    <col min="15621" max="15621" width="10.453125" style="10" customWidth="1"/>
    <col min="15622" max="15622" width="9" style="10" bestFit="1" customWidth="1"/>
    <col min="15623" max="15623" width="12.453125" style="10" customWidth="1"/>
    <col min="15624" max="15624" width="9" style="10" bestFit="1" customWidth="1"/>
    <col min="15625" max="15625" width="10.54296875" style="10" customWidth="1"/>
    <col min="15626" max="15626" width="9" style="10" bestFit="1" customWidth="1"/>
    <col min="15627" max="15627" width="10.54296875" style="10" customWidth="1"/>
    <col min="15628" max="15874" width="8.90625" style="10"/>
    <col min="15875" max="15875" width="12.90625" style="10" customWidth="1"/>
    <col min="15876" max="15876" width="12" style="10" customWidth="1"/>
    <col min="15877" max="15877" width="10.453125" style="10" customWidth="1"/>
    <col min="15878" max="15878" width="9" style="10" bestFit="1" customWidth="1"/>
    <col min="15879" max="15879" width="12.453125" style="10" customWidth="1"/>
    <col min="15880" max="15880" width="9" style="10" bestFit="1" customWidth="1"/>
    <col min="15881" max="15881" width="10.54296875" style="10" customWidth="1"/>
    <col min="15882" max="15882" width="9" style="10" bestFit="1" customWidth="1"/>
    <col min="15883" max="15883" width="10.54296875" style="10" customWidth="1"/>
    <col min="15884" max="16130" width="8.90625" style="10"/>
    <col min="16131" max="16131" width="12.90625" style="10" customWidth="1"/>
    <col min="16132" max="16132" width="12" style="10" customWidth="1"/>
    <col min="16133" max="16133" width="10.453125" style="10" customWidth="1"/>
    <col min="16134" max="16134" width="9" style="10" bestFit="1" customWidth="1"/>
    <col min="16135" max="16135" width="12.453125" style="10" customWidth="1"/>
    <col min="16136" max="16136" width="9" style="10" bestFit="1" customWidth="1"/>
    <col min="16137" max="16137" width="10.54296875" style="10" customWidth="1"/>
    <col min="16138" max="16138" width="9" style="10" bestFit="1" customWidth="1"/>
    <col min="16139" max="16139" width="10.54296875" style="10" customWidth="1"/>
    <col min="16140" max="16384" width="8.90625" style="10"/>
  </cols>
  <sheetData>
    <row r="1" spans="1:34" ht="43.25" customHeight="1" x14ac:dyDescent="0.35">
      <c r="A1" s="41"/>
      <c r="B1" s="41"/>
      <c r="C1" s="41"/>
      <c r="D1" s="41"/>
      <c r="E1" s="41"/>
      <c r="F1" s="41"/>
      <c r="G1" s="41"/>
      <c r="H1" s="41"/>
      <c r="I1" s="41"/>
      <c r="AA1" s="41"/>
      <c r="AB1" s="41"/>
      <c r="AC1" s="41"/>
      <c r="AD1" s="41"/>
      <c r="AE1" s="41"/>
      <c r="AF1" s="41"/>
      <c r="AG1" s="41"/>
      <c r="AH1" s="41"/>
    </row>
    <row r="2" spans="1:34" x14ac:dyDescent="0.35">
      <c r="A2" s="42" t="s">
        <v>31</v>
      </c>
      <c r="B2" s="35"/>
      <c r="C2" s="143"/>
      <c r="D2" s="187" t="s">
        <v>37</v>
      </c>
      <c r="E2" s="187"/>
      <c r="F2" s="187"/>
      <c r="G2" s="101"/>
      <c r="H2" s="101"/>
      <c r="I2" s="41"/>
      <c r="AA2" s="41" t="s">
        <v>90</v>
      </c>
      <c r="AB2" s="41"/>
      <c r="AC2" s="41"/>
      <c r="AD2" s="41"/>
      <c r="AE2" s="41"/>
      <c r="AF2" s="41"/>
      <c r="AG2" s="41"/>
      <c r="AH2" s="41"/>
    </row>
    <row r="3" spans="1:34" x14ac:dyDescent="0.35">
      <c r="A3" s="42" t="s">
        <v>32</v>
      </c>
      <c r="B3" s="35"/>
      <c r="C3" s="143"/>
      <c r="D3" s="41"/>
      <c r="E3" s="41"/>
      <c r="F3" s="41"/>
      <c r="G3" s="41"/>
      <c r="H3" s="78"/>
      <c r="I3" s="41"/>
      <c r="AA3" s="41"/>
      <c r="AB3" s="41"/>
      <c r="AC3" s="41"/>
      <c r="AD3" s="41"/>
      <c r="AE3" s="41"/>
      <c r="AF3" s="41"/>
      <c r="AG3" s="41"/>
      <c r="AH3" s="41"/>
    </row>
    <row r="4" spans="1:34" x14ac:dyDescent="0.35">
      <c r="A4" s="42" t="s">
        <v>33</v>
      </c>
      <c r="B4" s="36"/>
      <c r="C4" s="45" t="s">
        <v>91</v>
      </c>
      <c r="D4" s="41"/>
      <c r="E4" s="41"/>
      <c r="F4" s="188" t="s">
        <v>92</v>
      </c>
      <c r="G4" s="189"/>
      <c r="H4" s="189"/>
      <c r="I4" s="190"/>
      <c r="AA4" s="41"/>
      <c r="AB4" s="41"/>
      <c r="AC4" s="41"/>
      <c r="AD4" s="41"/>
      <c r="AE4" s="191" t="s">
        <v>93</v>
      </c>
      <c r="AF4" s="191"/>
      <c r="AG4" s="41"/>
      <c r="AH4" s="192" t="s">
        <v>94</v>
      </c>
    </row>
    <row r="5" spans="1:34" x14ac:dyDescent="0.35">
      <c r="A5" s="43"/>
      <c r="B5" s="45"/>
      <c r="C5" s="45"/>
      <c r="D5" s="41"/>
      <c r="E5" s="41"/>
      <c r="F5" s="141" t="s">
        <v>95</v>
      </c>
      <c r="G5" s="102">
        <v>1.5</v>
      </c>
      <c r="H5" s="142" t="s">
        <v>96</v>
      </c>
      <c r="I5" s="144"/>
      <c r="AA5" s="193" t="s">
        <v>97</v>
      </c>
      <c r="AB5" s="194"/>
      <c r="AC5" s="194"/>
      <c r="AD5" s="194"/>
      <c r="AE5" s="194"/>
      <c r="AF5" s="195"/>
      <c r="AG5" s="41"/>
      <c r="AH5" s="192"/>
    </row>
    <row r="6" spans="1:34" x14ac:dyDescent="0.35">
      <c r="A6" s="44"/>
      <c r="B6" s="188" t="s">
        <v>98</v>
      </c>
      <c r="C6" s="190"/>
      <c r="D6" s="196" t="s">
        <v>99</v>
      </c>
      <c r="E6" s="197"/>
      <c r="F6" s="198" t="s">
        <v>100</v>
      </c>
      <c r="G6" s="199"/>
      <c r="H6" s="199" t="s">
        <v>101</v>
      </c>
      <c r="I6" s="200"/>
      <c r="AA6" s="103" t="s">
        <v>95</v>
      </c>
      <c r="AB6" s="104">
        <f>G5</f>
        <v>1.5</v>
      </c>
      <c r="AC6" s="104"/>
      <c r="AD6" s="104"/>
      <c r="AE6" s="201" t="s">
        <v>102</v>
      </c>
      <c r="AF6" s="202"/>
      <c r="AG6" s="41"/>
      <c r="AH6" s="192"/>
    </row>
    <row r="7" spans="1:34" ht="52.5" x14ac:dyDescent="0.35">
      <c r="A7" s="105" t="s">
        <v>34</v>
      </c>
      <c r="B7" s="106" t="s">
        <v>103</v>
      </c>
      <c r="C7" s="107" t="s">
        <v>104</v>
      </c>
      <c r="D7" s="108" t="s">
        <v>103</v>
      </c>
      <c r="E7" s="105" t="s">
        <v>104</v>
      </c>
      <c r="F7" s="109" t="s">
        <v>105</v>
      </c>
      <c r="G7" s="110" t="s">
        <v>106</v>
      </c>
      <c r="H7" s="132" t="s">
        <v>107</v>
      </c>
      <c r="I7" s="133" t="s">
        <v>108</v>
      </c>
      <c r="J7" s="38"/>
      <c r="K7" s="38"/>
      <c r="L7" s="38"/>
      <c r="AA7" s="47" t="s">
        <v>103</v>
      </c>
      <c r="AB7" s="47" t="s">
        <v>104</v>
      </c>
      <c r="AC7" s="203" t="s">
        <v>109</v>
      </c>
      <c r="AD7" s="204"/>
      <c r="AE7" s="47" t="s">
        <v>107</v>
      </c>
      <c r="AF7" s="47" t="s">
        <v>108</v>
      </c>
      <c r="AG7" s="41"/>
      <c r="AH7" s="192"/>
    </row>
    <row r="8" spans="1:34" s="117" customFormat="1" x14ac:dyDescent="0.35">
      <c r="A8" s="111">
        <v>0</v>
      </c>
      <c r="B8" s="112"/>
      <c r="C8" s="113" t="str">
        <f>IF($B$2&gt;0,$B$2," ")</f>
        <v xml:space="preserve"> </v>
      </c>
      <c r="D8" s="114"/>
      <c r="E8" s="115" t="str">
        <f>IF($B$2&gt;0,$B$2," ")</f>
        <v xml:space="preserve"> </v>
      </c>
      <c r="F8" s="134"/>
      <c r="G8" s="135" t="str">
        <f>AB8</f>
        <v xml:space="preserve"> </v>
      </c>
      <c r="H8" s="136"/>
      <c r="I8" s="137" t="str">
        <f>AF8</f>
        <v xml:space="preserve"> </v>
      </c>
      <c r="J8" s="116"/>
      <c r="K8" s="116"/>
      <c r="L8" s="116"/>
      <c r="AA8" s="118"/>
      <c r="AB8" s="48" t="str">
        <f>IF($B$2&gt;0,$B$2," ")</f>
        <v xml:space="preserve"> </v>
      </c>
      <c r="AC8" s="48"/>
      <c r="AD8" s="48" t="str">
        <f>IF($B$2&gt;0,$B$2," ")</f>
        <v xml:space="preserve"> </v>
      </c>
      <c r="AE8" s="48"/>
      <c r="AF8" s="48" t="str">
        <f>IF(AD8&lt;$B$3,$B$3,AD8)</f>
        <v xml:space="preserve"> </v>
      </c>
      <c r="AG8" s="145"/>
      <c r="AH8" s="145"/>
    </row>
    <row r="9" spans="1:34" x14ac:dyDescent="0.35">
      <c r="A9" s="115" t="str">
        <f>IF(A8&lt;$B$4,A8+1," ")</f>
        <v xml:space="preserve"> </v>
      </c>
      <c r="B9" s="119" t="str">
        <f>IF(A9&lt;=$B$4,($B$2-$B$3)/$B$4," ")</f>
        <v xml:space="preserve"> </v>
      </c>
      <c r="C9" s="113" t="str">
        <f t="shared" ref="C9:C18" si="0">IF(A9&lt;=$B$4,C8-B9," ")</f>
        <v xml:space="preserve"> </v>
      </c>
      <c r="D9" s="120" t="str">
        <f t="shared" ref="D9:D48" si="1">IF(A9&lt;=$B$4,($B$2-$B$3)*(($B$4-A8)/$A$49)," ")</f>
        <v xml:space="preserve"> </v>
      </c>
      <c r="E9" s="115" t="str">
        <f>IF(A9&lt;=$B$4,E8-D9," ")</f>
        <v xml:space="preserve"> </v>
      </c>
      <c r="F9" s="119" t="str">
        <f>IF($G$5&gt;0,AA9," ")</f>
        <v xml:space="preserve"> </v>
      </c>
      <c r="G9" s="138" t="str">
        <f>IF($G$5&gt;0,AB9," ")</f>
        <v xml:space="preserve"> </v>
      </c>
      <c r="H9" s="121" t="str">
        <f>IF($G$5&gt;0,AE9," ")</f>
        <v xml:space="preserve"> </v>
      </c>
      <c r="I9" s="113" t="str">
        <f>IF($G$5&gt;0,AF9," ")</f>
        <v xml:space="preserve"> </v>
      </c>
      <c r="J9" s="39"/>
      <c r="K9" s="39"/>
      <c r="L9" s="39"/>
      <c r="AA9" s="48" t="str">
        <f t="shared" ref="AA9:AA48" si="2">IF(A9&lt;=$B$4,AB8*((((100/$B$4))*$AB$6)/100)," ")</f>
        <v xml:space="preserve"> </v>
      </c>
      <c r="AB9" s="48" t="str">
        <f t="shared" ref="AB9:AB48" si="3">IF(A9&lt;=$B$4,AB8-AA9," ")</f>
        <v xml:space="preserve"> </v>
      </c>
      <c r="AC9" s="48" t="str">
        <f t="shared" ref="AC9:AC38" si="4">IF(A9&lt;=$B$4,IF(AA9&lt;AH9,AH9,AA9)," ")</f>
        <v xml:space="preserve"> </v>
      </c>
      <c r="AD9" s="48" t="str">
        <f>IF(A9&lt;=$B$4,AD8-AC9," ")</f>
        <v xml:space="preserve"> </v>
      </c>
      <c r="AE9" s="48" t="str">
        <f>IF(AD9&lt;$B$3,AF8-$B$3,AC9)</f>
        <v xml:space="preserve"> </v>
      </c>
      <c r="AF9" s="48" t="str">
        <f>IF(AD9&lt;$B$3,$B$3,AD9)</f>
        <v xml:space="preserve"> </v>
      </c>
      <c r="AG9" s="41"/>
      <c r="AH9" s="146" t="e">
        <f>((AD8-$B$3)/($B$4-A8))</f>
        <v>#VALUE!</v>
      </c>
    </row>
    <row r="10" spans="1:34" x14ac:dyDescent="0.35">
      <c r="A10" s="115" t="str">
        <f t="shared" ref="A10:A48" si="5">IF(A9&lt;$B$4,A9+1," ")</f>
        <v xml:space="preserve"> </v>
      </c>
      <c r="B10" s="119" t="str">
        <f t="shared" ref="B10:B48" si="6">IF(A10&lt;=$B$4,($B$2-$B$3)/$B$4," ")</f>
        <v xml:space="preserve"> </v>
      </c>
      <c r="C10" s="113" t="str">
        <f t="shared" si="0"/>
        <v xml:space="preserve"> </v>
      </c>
      <c r="D10" s="120" t="str">
        <f t="shared" si="1"/>
        <v xml:space="preserve"> </v>
      </c>
      <c r="E10" s="115" t="str">
        <f t="shared" ref="E10:E48" si="7">IF(A10&lt;=$B$4,E9-D10," ")</f>
        <v xml:space="preserve"> </v>
      </c>
      <c r="F10" s="119" t="str">
        <f t="shared" ref="F10:G48" si="8">IF($G$5&gt;0,AA10," ")</f>
        <v xml:space="preserve"> </v>
      </c>
      <c r="G10" s="138" t="str">
        <f t="shared" si="8"/>
        <v xml:space="preserve"> </v>
      </c>
      <c r="H10" s="121" t="str">
        <f t="shared" ref="H10:I48" si="9">IF($G$5&gt;0,AE10," ")</f>
        <v xml:space="preserve"> </v>
      </c>
      <c r="I10" s="113" t="str">
        <f t="shared" si="9"/>
        <v xml:space="preserve"> </v>
      </c>
      <c r="J10" s="39"/>
      <c r="K10" s="39"/>
      <c r="L10" s="39"/>
      <c r="AA10" s="48" t="str">
        <f t="shared" si="2"/>
        <v xml:space="preserve"> </v>
      </c>
      <c r="AB10" s="48" t="str">
        <f t="shared" si="3"/>
        <v xml:space="preserve"> </v>
      </c>
      <c r="AC10" s="48" t="str">
        <f t="shared" si="4"/>
        <v xml:space="preserve"> </v>
      </c>
      <c r="AD10" s="48" t="str">
        <f t="shared" ref="AD10:AD48" si="10">IF(A10&lt;=$B$4,AD9-AC10," ")</f>
        <v xml:space="preserve"> </v>
      </c>
      <c r="AE10" s="48" t="str">
        <f t="shared" ref="AE10:AE48" si="11">IF(AD10&lt;$B$3,AF9-$B$3,AC10)</f>
        <v xml:space="preserve"> </v>
      </c>
      <c r="AF10" s="48" t="str">
        <f t="shared" ref="AF10:AF48" si="12">IF(AD10&lt;$B$3,$B$3,AD10)</f>
        <v xml:space="preserve"> </v>
      </c>
      <c r="AG10" s="41"/>
      <c r="AH10" s="146" t="e">
        <f t="shared" ref="AH10:AH48" si="13">((AD9-$B$3)/($B$4-A9))</f>
        <v>#VALUE!</v>
      </c>
    </row>
    <row r="11" spans="1:34" x14ac:dyDescent="0.35">
      <c r="A11" s="115" t="str">
        <f t="shared" si="5"/>
        <v xml:space="preserve"> </v>
      </c>
      <c r="B11" s="119" t="str">
        <f t="shared" si="6"/>
        <v xml:space="preserve"> </v>
      </c>
      <c r="C11" s="113" t="str">
        <f t="shared" si="0"/>
        <v xml:space="preserve"> </v>
      </c>
      <c r="D11" s="120" t="str">
        <f t="shared" si="1"/>
        <v xml:space="preserve"> </v>
      </c>
      <c r="E11" s="115" t="str">
        <f t="shared" si="7"/>
        <v xml:space="preserve"> </v>
      </c>
      <c r="F11" s="119" t="str">
        <f t="shared" si="8"/>
        <v xml:space="preserve"> </v>
      </c>
      <c r="G11" s="138" t="str">
        <f t="shared" si="8"/>
        <v xml:space="preserve"> </v>
      </c>
      <c r="H11" s="121" t="str">
        <f t="shared" si="9"/>
        <v xml:space="preserve"> </v>
      </c>
      <c r="I11" s="113" t="str">
        <f t="shared" si="9"/>
        <v xml:space="preserve"> </v>
      </c>
      <c r="J11" s="39"/>
      <c r="K11" s="39"/>
      <c r="L11" s="39"/>
      <c r="AA11" s="48" t="str">
        <f t="shared" si="2"/>
        <v xml:space="preserve"> </v>
      </c>
      <c r="AB11" s="48" t="str">
        <f t="shared" si="3"/>
        <v xml:space="preserve"> </v>
      </c>
      <c r="AC11" s="48" t="str">
        <f t="shared" si="4"/>
        <v xml:space="preserve"> </v>
      </c>
      <c r="AD11" s="48" t="str">
        <f t="shared" si="10"/>
        <v xml:space="preserve"> </v>
      </c>
      <c r="AE11" s="48" t="str">
        <f t="shared" si="11"/>
        <v xml:space="preserve"> </v>
      </c>
      <c r="AF11" s="48" t="str">
        <f t="shared" si="12"/>
        <v xml:space="preserve"> </v>
      </c>
      <c r="AG11" s="41"/>
      <c r="AH11" s="146" t="e">
        <f t="shared" si="13"/>
        <v>#VALUE!</v>
      </c>
    </row>
    <row r="12" spans="1:34" x14ac:dyDescent="0.35">
      <c r="A12" s="115" t="str">
        <f t="shared" si="5"/>
        <v xml:space="preserve"> </v>
      </c>
      <c r="B12" s="119" t="str">
        <f t="shared" si="6"/>
        <v xml:space="preserve"> </v>
      </c>
      <c r="C12" s="113" t="str">
        <f t="shared" si="0"/>
        <v xml:space="preserve"> </v>
      </c>
      <c r="D12" s="120" t="str">
        <f t="shared" si="1"/>
        <v xml:space="preserve"> </v>
      </c>
      <c r="E12" s="115" t="str">
        <f t="shared" si="7"/>
        <v xml:space="preserve"> </v>
      </c>
      <c r="F12" s="119" t="str">
        <f t="shared" si="8"/>
        <v xml:space="preserve"> </v>
      </c>
      <c r="G12" s="138" t="str">
        <f t="shared" si="8"/>
        <v xml:space="preserve"> </v>
      </c>
      <c r="H12" s="121" t="str">
        <f t="shared" si="9"/>
        <v xml:space="preserve"> </v>
      </c>
      <c r="I12" s="113" t="str">
        <f t="shared" si="9"/>
        <v xml:space="preserve"> </v>
      </c>
      <c r="J12" s="39"/>
      <c r="K12" s="39" t="s">
        <v>110</v>
      </c>
      <c r="L12" s="39"/>
      <c r="AA12" s="48" t="str">
        <f t="shared" si="2"/>
        <v xml:space="preserve"> </v>
      </c>
      <c r="AB12" s="48" t="str">
        <f t="shared" si="3"/>
        <v xml:space="preserve"> </v>
      </c>
      <c r="AC12" s="48" t="str">
        <f t="shared" si="4"/>
        <v xml:space="preserve"> </v>
      </c>
      <c r="AD12" s="48" t="str">
        <f t="shared" si="10"/>
        <v xml:space="preserve"> </v>
      </c>
      <c r="AE12" s="48" t="str">
        <f t="shared" si="11"/>
        <v xml:space="preserve"> </v>
      </c>
      <c r="AF12" s="48" t="str">
        <f t="shared" si="12"/>
        <v xml:space="preserve"> </v>
      </c>
      <c r="AG12" s="41"/>
      <c r="AH12" s="146" t="e">
        <f t="shared" si="13"/>
        <v>#VALUE!</v>
      </c>
    </row>
    <row r="13" spans="1:34" x14ac:dyDescent="0.35">
      <c r="A13" s="115" t="str">
        <f t="shared" si="5"/>
        <v xml:space="preserve"> </v>
      </c>
      <c r="B13" s="119" t="str">
        <f t="shared" si="6"/>
        <v xml:space="preserve"> </v>
      </c>
      <c r="C13" s="113" t="str">
        <f t="shared" si="0"/>
        <v xml:space="preserve"> </v>
      </c>
      <c r="D13" s="120" t="str">
        <f t="shared" si="1"/>
        <v xml:space="preserve"> </v>
      </c>
      <c r="E13" s="115" t="str">
        <f t="shared" si="7"/>
        <v xml:space="preserve"> </v>
      </c>
      <c r="F13" s="119" t="str">
        <f t="shared" si="8"/>
        <v xml:space="preserve"> </v>
      </c>
      <c r="G13" s="138" t="str">
        <f t="shared" si="8"/>
        <v xml:space="preserve"> </v>
      </c>
      <c r="H13" s="121" t="str">
        <f t="shared" si="9"/>
        <v xml:space="preserve"> </v>
      </c>
      <c r="I13" s="113" t="str">
        <f t="shared" si="9"/>
        <v xml:space="preserve"> </v>
      </c>
      <c r="J13" s="39"/>
      <c r="K13" s="39"/>
      <c r="L13" s="39"/>
      <c r="AA13" s="48" t="str">
        <f t="shared" si="2"/>
        <v xml:space="preserve"> </v>
      </c>
      <c r="AB13" s="48" t="str">
        <f t="shared" si="3"/>
        <v xml:space="preserve"> </v>
      </c>
      <c r="AC13" s="48" t="str">
        <f t="shared" si="4"/>
        <v xml:space="preserve"> </v>
      </c>
      <c r="AD13" s="48" t="str">
        <f t="shared" si="10"/>
        <v xml:space="preserve"> </v>
      </c>
      <c r="AE13" s="48" t="str">
        <f t="shared" si="11"/>
        <v xml:space="preserve"> </v>
      </c>
      <c r="AF13" s="48" t="str">
        <f t="shared" si="12"/>
        <v xml:space="preserve"> </v>
      </c>
      <c r="AG13" s="41"/>
      <c r="AH13" s="146" t="e">
        <f t="shared" si="13"/>
        <v>#VALUE!</v>
      </c>
    </row>
    <row r="14" spans="1:34" x14ac:dyDescent="0.35">
      <c r="A14" s="115" t="str">
        <f t="shared" si="5"/>
        <v xml:space="preserve"> </v>
      </c>
      <c r="B14" s="119" t="str">
        <f t="shared" si="6"/>
        <v xml:space="preserve"> </v>
      </c>
      <c r="C14" s="113" t="str">
        <f t="shared" si="0"/>
        <v xml:space="preserve"> </v>
      </c>
      <c r="D14" s="120" t="str">
        <f t="shared" si="1"/>
        <v xml:space="preserve"> </v>
      </c>
      <c r="E14" s="115" t="str">
        <f t="shared" si="7"/>
        <v xml:space="preserve"> </v>
      </c>
      <c r="F14" s="119" t="str">
        <f t="shared" si="8"/>
        <v xml:space="preserve"> </v>
      </c>
      <c r="G14" s="138" t="str">
        <f t="shared" si="8"/>
        <v xml:space="preserve"> </v>
      </c>
      <c r="H14" s="121" t="str">
        <f t="shared" si="9"/>
        <v xml:space="preserve"> </v>
      </c>
      <c r="I14" s="113" t="str">
        <f t="shared" si="9"/>
        <v xml:space="preserve"> </v>
      </c>
      <c r="J14" s="39"/>
      <c r="K14" s="39"/>
      <c r="L14" s="39"/>
      <c r="AA14" s="48" t="str">
        <f t="shared" si="2"/>
        <v xml:space="preserve"> </v>
      </c>
      <c r="AB14" s="48" t="str">
        <f t="shared" si="3"/>
        <v xml:space="preserve"> </v>
      </c>
      <c r="AC14" s="48" t="str">
        <f t="shared" si="4"/>
        <v xml:space="preserve"> </v>
      </c>
      <c r="AD14" s="48" t="str">
        <f t="shared" si="10"/>
        <v xml:space="preserve"> </v>
      </c>
      <c r="AE14" s="48" t="str">
        <f t="shared" si="11"/>
        <v xml:space="preserve"> </v>
      </c>
      <c r="AF14" s="48" t="str">
        <f t="shared" si="12"/>
        <v xml:space="preserve"> </v>
      </c>
      <c r="AG14" s="41"/>
      <c r="AH14" s="146" t="e">
        <f t="shared" si="13"/>
        <v>#VALUE!</v>
      </c>
    </row>
    <row r="15" spans="1:34" x14ac:dyDescent="0.35">
      <c r="A15" s="115" t="str">
        <f t="shared" si="5"/>
        <v xml:space="preserve"> </v>
      </c>
      <c r="B15" s="119" t="str">
        <f t="shared" si="6"/>
        <v xml:space="preserve"> </v>
      </c>
      <c r="C15" s="113" t="str">
        <f t="shared" si="0"/>
        <v xml:space="preserve"> </v>
      </c>
      <c r="D15" s="120" t="str">
        <f t="shared" si="1"/>
        <v xml:space="preserve"> </v>
      </c>
      <c r="E15" s="115" t="str">
        <f t="shared" si="7"/>
        <v xml:space="preserve"> </v>
      </c>
      <c r="F15" s="119" t="str">
        <f t="shared" si="8"/>
        <v xml:space="preserve"> </v>
      </c>
      <c r="G15" s="138" t="str">
        <f t="shared" si="8"/>
        <v xml:space="preserve"> </v>
      </c>
      <c r="H15" s="121" t="str">
        <f t="shared" si="9"/>
        <v xml:space="preserve"> </v>
      </c>
      <c r="I15" s="113" t="str">
        <f t="shared" si="9"/>
        <v xml:space="preserve"> </v>
      </c>
      <c r="J15" s="39"/>
      <c r="K15" s="39"/>
      <c r="L15" s="39"/>
      <c r="AA15" s="48" t="str">
        <f t="shared" si="2"/>
        <v xml:space="preserve"> </v>
      </c>
      <c r="AB15" s="48" t="str">
        <f t="shared" si="3"/>
        <v xml:space="preserve"> </v>
      </c>
      <c r="AC15" s="48" t="str">
        <f t="shared" si="4"/>
        <v xml:space="preserve"> </v>
      </c>
      <c r="AD15" s="48" t="str">
        <f t="shared" si="10"/>
        <v xml:space="preserve"> </v>
      </c>
      <c r="AE15" s="48" t="str">
        <f t="shared" si="11"/>
        <v xml:space="preserve"> </v>
      </c>
      <c r="AF15" s="48" t="str">
        <f t="shared" si="12"/>
        <v xml:space="preserve"> </v>
      </c>
      <c r="AG15" s="41"/>
      <c r="AH15" s="146" t="e">
        <f t="shared" si="13"/>
        <v>#VALUE!</v>
      </c>
    </row>
    <row r="16" spans="1:34" x14ac:dyDescent="0.35">
      <c r="A16" s="115" t="str">
        <f t="shared" si="5"/>
        <v xml:space="preserve"> </v>
      </c>
      <c r="B16" s="119" t="str">
        <f t="shared" si="6"/>
        <v xml:space="preserve"> </v>
      </c>
      <c r="C16" s="113" t="str">
        <f t="shared" si="0"/>
        <v xml:space="preserve"> </v>
      </c>
      <c r="D16" s="120" t="str">
        <f t="shared" si="1"/>
        <v xml:space="preserve"> </v>
      </c>
      <c r="E16" s="115" t="str">
        <f t="shared" si="7"/>
        <v xml:space="preserve"> </v>
      </c>
      <c r="F16" s="119" t="str">
        <f t="shared" si="8"/>
        <v xml:space="preserve"> </v>
      </c>
      <c r="G16" s="138" t="str">
        <f t="shared" si="8"/>
        <v xml:space="preserve"> </v>
      </c>
      <c r="H16" s="121" t="str">
        <f t="shared" si="9"/>
        <v xml:space="preserve"> </v>
      </c>
      <c r="I16" s="113" t="str">
        <f t="shared" si="9"/>
        <v xml:space="preserve"> </v>
      </c>
      <c r="J16" s="39"/>
      <c r="K16" s="39"/>
      <c r="L16" s="39"/>
      <c r="AA16" s="48" t="str">
        <f t="shared" si="2"/>
        <v xml:space="preserve"> </v>
      </c>
      <c r="AB16" s="48" t="str">
        <f t="shared" si="3"/>
        <v xml:space="preserve"> </v>
      </c>
      <c r="AC16" s="48" t="str">
        <f t="shared" si="4"/>
        <v xml:space="preserve"> </v>
      </c>
      <c r="AD16" s="48" t="str">
        <f t="shared" si="10"/>
        <v xml:space="preserve"> </v>
      </c>
      <c r="AE16" s="48" t="str">
        <f t="shared" si="11"/>
        <v xml:space="preserve"> </v>
      </c>
      <c r="AF16" s="48" t="str">
        <f t="shared" si="12"/>
        <v xml:space="preserve"> </v>
      </c>
      <c r="AG16" s="41"/>
      <c r="AH16" s="146" t="e">
        <f t="shared" si="13"/>
        <v>#VALUE!</v>
      </c>
    </row>
    <row r="17" spans="1:34" x14ac:dyDescent="0.35">
      <c r="A17" s="115" t="str">
        <f t="shared" si="5"/>
        <v xml:space="preserve"> </v>
      </c>
      <c r="B17" s="119" t="str">
        <f t="shared" si="6"/>
        <v xml:space="preserve"> </v>
      </c>
      <c r="C17" s="113" t="str">
        <f t="shared" si="0"/>
        <v xml:space="preserve"> </v>
      </c>
      <c r="D17" s="120" t="str">
        <f t="shared" si="1"/>
        <v xml:space="preserve"> </v>
      </c>
      <c r="E17" s="115" t="str">
        <f t="shared" si="7"/>
        <v xml:space="preserve"> </v>
      </c>
      <c r="F17" s="119" t="str">
        <f t="shared" si="8"/>
        <v xml:space="preserve"> </v>
      </c>
      <c r="G17" s="138" t="str">
        <f t="shared" si="8"/>
        <v xml:space="preserve"> </v>
      </c>
      <c r="H17" s="121" t="str">
        <f t="shared" si="9"/>
        <v xml:space="preserve"> </v>
      </c>
      <c r="I17" s="113" t="str">
        <f t="shared" si="9"/>
        <v xml:space="preserve"> </v>
      </c>
      <c r="J17" s="39"/>
      <c r="K17" s="39"/>
      <c r="L17" s="39"/>
      <c r="AA17" s="48" t="str">
        <f t="shared" si="2"/>
        <v xml:space="preserve"> </v>
      </c>
      <c r="AB17" s="48" t="str">
        <f t="shared" si="3"/>
        <v xml:space="preserve"> </v>
      </c>
      <c r="AC17" s="48" t="str">
        <f t="shared" si="4"/>
        <v xml:space="preserve"> </v>
      </c>
      <c r="AD17" s="48" t="str">
        <f t="shared" si="10"/>
        <v xml:space="preserve"> </v>
      </c>
      <c r="AE17" s="48" t="str">
        <f t="shared" si="11"/>
        <v xml:space="preserve"> </v>
      </c>
      <c r="AF17" s="48" t="str">
        <f t="shared" si="12"/>
        <v xml:space="preserve"> </v>
      </c>
      <c r="AG17" s="41"/>
      <c r="AH17" s="146" t="e">
        <f t="shared" si="13"/>
        <v>#VALUE!</v>
      </c>
    </row>
    <row r="18" spans="1:34" x14ac:dyDescent="0.35">
      <c r="A18" s="115" t="str">
        <f t="shared" si="5"/>
        <v xml:space="preserve"> </v>
      </c>
      <c r="B18" s="119" t="str">
        <f t="shared" si="6"/>
        <v xml:space="preserve"> </v>
      </c>
      <c r="C18" s="113" t="str">
        <f t="shared" si="0"/>
        <v xml:space="preserve"> </v>
      </c>
      <c r="D18" s="120" t="str">
        <f t="shared" si="1"/>
        <v xml:space="preserve"> </v>
      </c>
      <c r="E18" s="115" t="str">
        <f t="shared" si="7"/>
        <v xml:space="preserve"> </v>
      </c>
      <c r="F18" s="119" t="str">
        <f t="shared" si="8"/>
        <v xml:space="preserve"> </v>
      </c>
      <c r="G18" s="138" t="str">
        <f t="shared" si="8"/>
        <v xml:space="preserve"> </v>
      </c>
      <c r="H18" s="121" t="str">
        <f t="shared" si="9"/>
        <v xml:space="preserve"> </v>
      </c>
      <c r="I18" s="113" t="str">
        <f t="shared" si="9"/>
        <v xml:space="preserve"> </v>
      </c>
      <c r="J18" s="39"/>
      <c r="K18" s="39"/>
      <c r="L18" s="39"/>
      <c r="AA18" s="48" t="str">
        <f t="shared" si="2"/>
        <v xml:space="preserve"> </v>
      </c>
      <c r="AB18" s="48" t="str">
        <f t="shared" si="3"/>
        <v xml:space="preserve"> </v>
      </c>
      <c r="AC18" s="48" t="str">
        <f t="shared" si="4"/>
        <v xml:space="preserve"> </v>
      </c>
      <c r="AD18" s="48" t="str">
        <f t="shared" si="10"/>
        <v xml:space="preserve"> </v>
      </c>
      <c r="AE18" s="48" t="str">
        <f t="shared" si="11"/>
        <v xml:space="preserve"> </v>
      </c>
      <c r="AF18" s="48" t="str">
        <f t="shared" si="12"/>
        <v xml:space="preserve"> </v>
      </c>
      <c r="AG18" s="41"/>
      <c r="AH18" s="146" t="e">
        <f t="shared" si="13"/>
        <v>#VALUE!</v>
      </c>
    </row>
    <row r="19" spans="1:34" x14ac:dyDescent="0.35">
      <c r="A19" s="115" t="str">
        <f t="shared" si="5"/>
        <v xml:space="preserve"> </v>
      </c>
      <c r="B19" s="119" t="str">
        <f t="shared" si="6"/>
        <v xml:space="preserve"> </v>
      </c>
      <c r="C19" s="113" t="str">
        <f>IF(A19&lt;=$B$4,C18-B19," ")</f>
        <v xml:space="preserve"> </v>
      </c>
      <c r="D19" s="120" t="str">
        <f t="shared" si="1"/>
        <v xml:space="preserve"> </v>
      </c>
      <c r="E19" s="115" t="str">
        <f t="shared" si="7"/>
        <v xml:space="preserve"> </v>
      </c>
      <c r="F19" s="119" t="str">
        <f t="shared" si="8"/>
        <v xml:space="preserve"> </v>
      </c>
      <c r="G19" s="138" t="str">
        <f t="shared" si="8"/>
        <v xml:space="preserve"> </v>
      </c>
      <c r="H19" s="121" t="str">
        <f t="shared" si="9"/>
        <v xml:space="preserve"> </v>
      </c>
      <c r="I19" s="113" t="str">
        <f t="shared" si="9"/>
        <v xml:space="preserve"> </v>
      </c>
      <c r="J19" s="39"/>
      <c r="K19" s="39"/>
      <c r="L19" s="39"/>
      <c r="AA19" s="48" t="str">
        <f t="shared" si="2"/>
        <v xml:space="preserve"> </v>
      </c>
      <c r="AB19" s="48" t="str">
        <f t="shared" si="3"/>
        <v xml:space="preserve"> </v>
      </c>
      <c r="AC19" s="48" t="str">
        <f t="shared" si="4"/>
        <v xml:space="preserve"> </v>
      </c>
      <c r="AD19" s="48" t="str">
        <f t="shared" si="10"/>
        <v xml:space="preserve"> </v>
      </c>
      <c r="AE19" s="48" t="str">
        <f t="shared" si="11"/>
        <v xml:space="preserve"> </v>
      </c>
      <c r="AF19" s="48" t="str">
        <f t="shared" si="12"/>
        <v xml:space="preserve"> </v>
      </c>
      <c r="AG19" s="41"/>
      <c r="AH19" s="146" t="e">
        <f t="shared" si="13"/>
        <v>#VALUE!</v>
      </c>
    </row>
    <row r="20" spans="1:34" x14ac:dyDescent="0.35">
      <c r="A20" s="115" t="str">
        <f t="shared" si="5"/>
        <v xml:space="preserve"> </v>
      </c>
      <c r="B20" s="119" t="str">
        <f t="shared" si="6"/>
        <v xml:space="preserve"> </v>
      </c>
      <c r="C20" s="113" t="str">
        <f t="shared" ref="C20:C48" si="14">IF(A20&lt;=$B$4,C19-B20," ")</f>
        <v xml:space="preserve"> </v>
      </c>
      <c r="D20" s="120" t="str">
        <f t="shared" si="1"/>
        <v xml:space="preserve"> </v>
      </c>
      <c r="E20" s="115" t="str">
        <f t="shared" si="7"/>
        <v xml:space="preserve"> </v>
      </c>
      <c r="F20" s="119" t="str">
        <f t="shared" si="8"/>
        <v xml:space="preserve"> </v>
      </c>
      <c r="G20" s="138" t="str">
        <f t="shared" si="8"/>
        <v xml:space="preserve"> </v>
      </c>
      <c r="H20" s="121" t="str">
        <f t="shared" si="9"/>
        <v xml:space="preserve"> </v>
      </c>
      <c r="I20" s="113" t="str">
        <f t="shared" si="9"/>
        <v xml:space="preserve"> </v>
      </c>
      <c r="J20" s="39"/>
      <c r="K20" s="39"/>
      <c r="L20" s="39"/>
      <c r="AA20" s="48" t="str">
        <f t="shared" si="2"/>
        <v xml:space="preserve"> </v>
      </c>
      <c r="AB20" s="48" t="str">
        <f t="shared" si="3"/>
        <v xml:space="preserve"> </v>
      </c>
      <c r="AC20" s="48" t="str">
        <f t="shared" si="4"/>
        <v xml:space="preserve"> </v>
      </c>
      <c r="AD20" s="48" t="str">
        <f t="shared" si="10"/>
        <v xml:space="preserve"> </v>
      </c>
      <c r="AE20" s="48" t="str">
        <f t="shared" si="11"/>
        <v xml:space="preserve"> </v>
      </c>
      <c r="AF20" s="48" t="str">
        <f t="shared" si="12"/>
        <v xml:space="preserve"> </v>
      </c>
      <c r="AG20" s="41"/>
      <c r="AH20" s="146" t="e">
        <f t="shared" si="13"/>
        <v>#VALUE!</v>
      </c>
    </row>
    <row r="21" spans="1:34" x14ac:dyDescent="0.35">
      <c r="A21" s="115" t="str">
        <f t="shared" si="5"/>
        <v xml:space="preserve"> </v>
      </c>
      <c r="B21" s="119" t="str">
        <f t="shared" si="6"/>
        <v xml:space="preserve"> </v>
      </c>
      <c r="C21" s="113" t="str">
        <f t="shared" si="14"/>
        <v xml:space="preserve"> </v>
      </c>
      <c r="D21" s="120" t="str">
        <f t="shared" si="1"/>
        <v xml:space="preserve"> </v>
      </c>
      <c r="E21" s="115" t="str">
        <f t="shared" si="7"/>
        <v xml:space="preserve"> </v>
      </c>
      <c r="F21" s="119" t="str">
        <f t="shared" si="8"/>
        <v xml:space="preserve"> </v>
      </c>
      <c r="G21" s="138" t="str">
        <f t="shared" si="8"/>
        <v xml:space="preserve"> </v>
      </c>
      <c r="H21" s="121" t="str">
        <f t="shared" si="9"/>
        <v xml:space="preserve"> </v>
      </c>
      <c r="I21" s="113" t="str">
        <f t="shared" si="9"/>
        <v xml:space="preserve"> </v>
      </c>
      <c r="J21" s="39"/>
      <c r="K21" s="39"/>
      <c r="L21" s="39"/>
      <c r="AA21" s="48" t="str">
        <f t="shared" si="2"/>
        <v xml:space="preserve"> </v>
      </c>
      <c r="AB21" s="48" t="str">
        <f t="shared" si="3"/>
        <v xml:space="preserve"> </v>
      </c>
      <c r="AC21" s="48" t="str">
        <f t="shared" si="4"/>
        <v xml:space="preserve"> </v>
      </c>
      <c r="AD21" s="48" t="str">
        <f t="shared" si="10"/>
        <v xml:space="preserve"> </v>
      </c>
      <c r="AE21" s="48" t="str">
        <f t="shared" si="11"/>
        <v xml:space="preserve"> </v>
      </c>
      <c r="AF21" s="48" t="str">
        <f t="shared" si="12"/>
        <v xml:space="preserve"> </v>
      </c>
      <c r="AG21" s="41"/>
      <c r="AH21" s="146" t="e">
        <f t="shared" si="13"/>
        <v>#VALUE!</v>
      </c>
    </row>
    <row r="22" spans="1:34" x14ac:dyDescent="0.35">
      <c r="A22" s="115" t="str">
        <f t="shared" si="5"/>
        <v xml:space="preserve"> </v>
      </c>
      <c r="B22" s="119" t="str">
        <f t="shared" si="6"/>
        <v xml:space="preserve"> </v>
      </c>
      <c r="C22" s="113" t="str">
        <f t="shared" si="14"/>
        <v xml:space="preserve"> </v>
      </c>
      <c r="D22" s="120" t="str">
        <f t="shared" si="1"/>
        <v xml:space="preserve"> </v>
      </c>
      <c r="E22" s="115" t="str">
        <f t="shared" si="7"/>
        <v xml:space="preserve"> </v>
      </c>
      <c r="F22" s="119" t="str">
        <f t="shared" si="8"/>
        <v xml:space="preserve"> </v>
      </c>
      <c r="G22" s="138" t="str">
        <f t="shared" si="8"/>
        <v xml:space="preserve"> </v>
      </c>
      <c r="H22" s="121" t="str">
        <f t="shared" si="9"/>
        <v xml:space="preserve"> </v>
      </c>
      <c r="I22" s="113" t="str">
        <f t="shared" si="9"/>
        <v xml:space="preserve"> </v>
      </c>
      <c r="J22" s="39"/>
      <c r="K22" s="39"/>
      <c r="L22" s="39"/>
      <c r="AA22" s="48" t="str">
        <f t="shared" si="2"/>
        <v xml:space="preserve"> </v>
      </c>
      <c r="AB22" s="48" t="str">
        <f t="shared" si="3"/>
        <v xml:space="preserve"> </v>
      </c>
      <c r="AC22" s="48" t="str">
        <f t="shared" si="4"/>
        <v xml:space="preserve"> </v>
      </c>
      <c r="AD22" s="48" t="str">
        <f t="shared" si="10"/>
        <v xml:space="preserve"> </v>
      </c>
      <c r="AE22" s="48" t="str">
        <f t="shared" si="11"/>
        <v xml:space="preserve"> </v>
      </c>
      <c r="AF22" s="48" t="str">
        <f t="shared" si="12"/>
        <v xml:space="preserve"> </v>
      </c>
      <c r="AG22" s="41"/>
      <c r="AH22" s="146" t="e">
        <f t="shared" si="13"/>
        <v>#VALUE!</v>
      </c>
    </row>
    <row r="23" spans="1:34" x14ac:dyDescent="0.35">
      <c r="A23" s="115" t="str">
        <f t="shared" si="5"/>
        <v xml:space="preserve"> </v>
      </c>
      <c r="B23" s="119" t="str">
        <f t="shared" si="6"/>
        <v xml:space="preserve"> </v>
      </c>
      <c r="C23" s="113" t="str">
        <f t="shared" si="14"/>
        <v xml:space="preserve"> </v>
      </c>
      <c r="D23" s="120" t="str">
        <f t="shared" si="1"/>
        <v xml:space="preserve"> </v>
      </c>
      <c r="E23" s="115" t="str">
        <f t="shared" si="7"/>
        <v xml:space="preserve"> </v>
      </c>
      <c r="F23" s="119" t="str">
        <f t="shared" si="8"/>
        <v xml:space="preserve"> </v>
      </c>
      <c r="G23" s="138" t="str">
        <f t="shared" si="8"/>
        <v xml:space="preserve"> </v>
      </c>
      <c r="H23" s="121" t="str">
        <f t="shared" si="9"/>
        <v xml:space="preserve"> </v>
      </c>
      <c r="I23" s="113" t="str">
        <f t="shared" si="9"/>
        <v xml:space="preserve"> </v>
      </c>
      <c r="J23" s="39"/>
      <c r="K23" s="39"/>
      <c r="L23" s="39"/>
      <c r="AA23" s="48" t="str">
        <f t="shared" si="2"/>
        <v xml:space="preserve"> </v>
      </c>
      <c r="AB23" s="48" t="str">
        <f t="shared" si="3"/>
        <v xml:space="preserve"> </v>
      </c>
      <c r="AC23" s="48" t="str">
        <f t="shared" si="4"/>
        <v xml:space="preserve"> </v>
      </c>
      <c r="AD23" s="48" t="str">
        <f t="shared" si="10"/>
        <v xml:space="preserve"> </v>
      </c>
      <c r="AE23" s="48" t="str">
        <f t="shared" si="11"/>
        <v xml:space="preserve"> </v>
      </c>
      <c r="AF23" s="48" t="str">
        <f t="shared" si="12"/>
        <v xml:space="preserve"> </v>
      </c>
      <c r="AG23" s="41"/>
      <c r="AH23" s="146" t="e">
        <f t="shared" si="13"/>
        <v>#VALUE!</v>
      </c>
    </row>
    <row r="24" spans="1:34" x14ac:dyDescent="0.35">
      <c r="A24" s="115" t="str">
        <f t="shared" si="5"/>
        <v xml:space="preserve"> </v>
      </c>
      <c r="B24" s="119" t="str">
        <f t="shared" si="6"/>
        <v xml:space="preserve"> </v>
      </c>
      <c r="C24" s="113" t="str">
        <f t="shared" si="14"/>
        <v xml:space="preserve"> </v>
      </c>
      <c r="D24" s="120" t="str">
        <f t="shared" si="1"/>
        <v xml:space="preserve"> </v>
      </c>
      <c r="E24" s="115" t="str">
        <f t="shared" si="7"/>
        <v xml:space="preserve"> </v>
      </c>
      <c r="F24" s="119" t="str">
        <f t="shared" si="8"/>
        <v xml:space="preserve"> </v>
      </c>
      <c r="G24" s="138" t="str">
        <f t="shared" si="8"/>
        <v xml:space="preserve"> </v>
      </c>
      <c r="H24" s="121" t="str">
        <f t="shared" si="9"/>
        <v xml:space="preserve"> </v>
      </c>
      <c r="I24" s="113" t="str">
        <f t="shared" si="9"/>
        <v xml:space="preserve"> </v>
      </c>
      <c r="J24" s="39"/>
      <c r="K24" s="39"/>
      <c r="L24" s="39"/>
      <c r="AA24" s="48" t="str">
        <f t="shared" si="2"/>
        <v xml:space="preserve"> </v>
      </c>
      <c r="AB24" s="48" t="str">
        <f t="shared" si="3"/>
        <v xml:space="preserve"> </v>
      </c>
      <c r="AC24" s="48" t="str">
        <f t="shared" si="4"/>
        <v xml:space="preserve"> </v>
      </c>
      <c r="AD24" s="48" t="str">
        <f t="shared" si="10"/>
        <v xml:space="preserve"> </v>
      </c>
      <c r="AE24" s="48" t="str">
        <f t="shared" si="11"/>
        <v xml:space="preserve"> </v>
      </c>
      <c r="AF24" s="48" t="str">
        <f t="shared" si="12"/>
        <v xml:space="preserve"> </v>
      </c>
      <c r="AG24" s="41"/>
      <c r="AH24" s="146" t="e">
        <f t="shared" si="13"/>
        <v>#VALUE!</v>
      </c>
    </row>
    <row r="25" spans="1:34" x14ac:dyDescent="0.35">
      <c r="A25" s="115" t="str">
        <f t="shared" si="5"/>
        <v xml:space="preserve"> </v>
      </c>
      <c r="B25" s="119" t="str">
        <f t="shared" si="6"/>
        <v xml:space="preserve"> </v>
      </c>
      <c r="C25" s="113" t="str">
        <f t="shared" si="14"/>
        <v xml:space="preserve"> </v>
      </c>
      <c r="D25" s="120" t="str">
        <f t="shared" si="1"/>
        <v xml:space="preserve"> </v>
      </c>
      <c r="E25" s="115" t="str">
        <f t="shared" si="7"/>
        <v xml:space="preserve"> </v>
      </c>
      <c r="F25" s="119" t="str">
        <f t="shared" si="8"/>
        <v xml:space="preserve"> </v>
      </c>
      <c r="G25" s="138" t="str">
        <f t="shared" si="8"/>
        <v xml:space="preserve"> </v>
      </c>
      <c r="H25" s="121" t="str">
        <f t="shared" si="9"/>
        <v xml:space="preserve"> </v>
      </c>
      <c r="I25" s="113" t="str">
        <f t="shared" si="9"/>
        <v xml:space="preserve"> </v>
      </c>
      <c r="J25" s="39"/>
      <c r="K25" s="39"/>
      <c r="L25" s="39"/>
      <c r="AA25" s="48" t="str">
        <f t="shared" si="2"/>
        <v xml:space="preserve"> </v>
      </c>
      <c r="AB25" s="48" t="str">
        <f t="shared" si="3"/>
        <v xml:space="preserve"> </v>
      </c>
      <c r="AC25" s="48" t="str">
        <f t="shared" si="4"/>
        <v xml:space="preserve"> </v>
      </c>
      <c r="AD25" s="48" t="str">
        <f t="shared" si="10"/>
        <v xml:space="preserve"> </v>
      </c>
      <c r="AE25" s="48" t="str">
        <f t="shared" si="11"/>
        <v xml:space="preserve"> </v>
      </c>
      <c r="AF25" s="48" t="str">
        <f t="shared" si="12"/>
        <v xml:space="preserve"> </v>
      </c>
      <c r="AG25" s="41"/>
      <c r="AH25" s="146" t="e">
        <f t="shared" si="13"/>
        <v>#VALUE!</v>
      </c>
    </row>
    <row r="26" spans="1:34" x14ac:dyDescent="0.35">
      <c r="A26" s="115" t="str">
        <f t="shared" si="5"/>
        <v xml:space="preserve"> </v>
      </c>
      <c r="B26" s="119" t="str">
        <f t="shared" si="6"/>
        <v xml:space="preserve"> </v>
      </c>
      <c r="C26" s="113" t="str">
        <f t="shared" si="14"/>
        <v xml:space="preserve"> </v>
      </c>
      <c r="D26" s="120" t="str">
        <f t="shared" si="1"/>
        <v xml:space="preserve"> </v>
      </c>
      <c r="E26" s="115" t="str">
        <f t="shared" si="7"/>
        <v xml:space="preserve"> </v>
      </c>
      <c r="F26" s="119" t="str">
        <f t="shared" si="8"/>
        <v xml:space="preserve"> </v>
      </c>
      <c r="G26" s="138" t="str">
        <f t="shared" si="8"/>
        <v xml:space="preserve"> </v>
      </c>
      <c r="H26" s="121" t="str">
        <f t="shared" si="9"/>
        <v xml:space="preserve"> </v>
      </c>
      <c r="I26" s="113" t="str">
        <f t="shared" si="9"/>
        <v xml:space="preserve"> </v>
      </c>
      <c r="J26" s="39"/>
      <c r="K26" s="39"/>
      <c r="L26" s="39"/>
      <c r="AA26" s="48" t="str">
        <f t="shared" si="2"/>
        <v xml:space="preserve"> </v>
      </c>
      <c r="AB26" s="48" t="str">
        <f t="shared" si="3"/>
        <v xml:space="preserve"> </v>
      </c>
      <c r="AC26" s="48" t="str">
        <f t="shared" si="4"/>
        <v xml:space="preserve"> </v>
      </c>
      <c r="AD26" s="48" t="str">
        <f t="shared" si="10"/>
        <v xml:space="preserve"> </v>
      </c>
      <c r="AE26" s="48" t="str">
        <f t="shared" si="11"/>
        <v xml:space="preserve"> </v>
      </c>
      <c r="AF26" s="48" t="str">
        <f t="shared" si="12"/>
        <v xml:space="preserve"> </v>
      </c>
      <c r="AG26" s="41"/>
      <c r="AH26" s="146" t="e">
        <f t="shared" si="13"/>
        <v>#VALUE!</v>
      </c>
    </row>
    <row r="27" spans="1:34" x14ac:dyDescent="0.35">
      <c r="A27" s="115" t="str">
        <f t="shared" si="5"/>
        <v xml:space="preserve"> </v>
      </c>
      <c r="B27" s="119" t="str">
        <f t="shared" si="6"/>
        <v xml:space="preserve"> </v>
      </c>
      <c r="C27" s="113" t="str">
        <f t="shared" si="14"/>
        <v xml:space="preserve"> </v>
      </c>
      <c r="D27" s="120" t="str">
        <f t="shared" si="1"/>
        <v xml:space="preserve"> </v>
      </c>
      <c r="E27" s="115" t="str">
        <f t="shared" si="7"/>
        <v xml:space="preserve"> </v>
      </c>
      <c r="F27" s="119" t="str">
        <f t="shared" si="8"/>
        <v xml:space="preserve"> </v>
      </c>
      <c r="G27" s="138" t="str">
        <f t="shared" si="8"/>
        <v xml:space="preserve"> </v>
      </c>
      <c r="H27" s="121" t="str">
        <f t="shared" si="9"/>
        <v xml:space="preserve"> </v>
      </c>
      <c r="I27" s="113" t="str">
        <f t="shared" si="9"/>
        <v xml:space="preserve"> </v>
      </c>
      <c r="J27" s="39"/>
      <c r="K27" s="39"/>
      <c r="L27" s="39"/>
      <c r="AA27" s="48" t="str">
        <f t="shared" si="2"/>
        <v xml:space="preserve"> </v>
      </c>
      <c r="AB27" s="48" t="str">
        <f t="shared" si="3"/>
        <v xml:space="preserve"> </v>
      </c>
      <c r="AC27" s="48" t="str">
        <f t="shared" si="4"/>
        <v xml:space="preserve"> </v>
      </c>
      <c r="AD27" s="48" t="str">
        <f t="shared" si="10"/>
        <v xml:space="preserve"> </v>
      </c>
      <c r="AE27" s="48" t="str">
        <f t="shared" si="11"/>
        <v xml:space="preserve"> </v>
      </c>
      <c r="AF27" s="48" t="str">
        <f t="shared" si="12"/>
        <v xml:space="preserve"> </v>
      </c>
      <c r="AG27" s="41"/>
      <c r="AH27" s="146" t="e">
        <f t="shared" si="13"/>
        <v>#VALUE!</v>
      </c>
    </row>
    <row r="28" spans="1:34" x14ac:dyDescent="0.35">
      <c r="A28" s="115" t="str">
        <f t="shared" si="5"/>
        <v xml:space="preserve"> </v>
      </c>
      <c r="B28" s="119" t="str">
        <f t="shared" si="6"/>
        <v xml:space="preserve"> </v>
      </c>
      <c r="C28" s="113" t="str">
        <f t="shared" si="14"/>
        <v xml:space="preserve"> </v>
      </c>
      <c r="D28" s="120" t="str">
        <f t="shared" si="1"/>
        <v xml:space="preserve"> </v>
      </c>
      <c r="E28" s="115" t="str">
        <f t="shared" si="7"/>
        <v xml:space="preserve"> </v>
      </c>
      <c r="F28" s="119" t="str">
        <f t="shared" si="8"/>
        <v xml:space="preserve"> </v>
      </c>
      <c r="G28" s="138" t="str">
        <f t="shared" si="8"/>
        <v xml:space="preserve"> </v>
      </c>
      <c r="H28" s="121" t="str">
        <f t="shared" si="9"/>
        <v xml:space="preserve"> </v>
      </c>
      <c r="I28" s="113" t="str">
        <f t="shared" si="9"/>
        <v xml:space="preserve"> </v>
      </c>
      <c r="J28" s="39"/>
      <c r="K28" s="39"/>
      <c r="L28" s="39"/>
      <c r="AA28" s="48" t="str">
        <f t="shared" si="2"/>
        <v xml:space="preserve"> </v>
      </c>
      <c r="AB28" s="48" t="str">
        <f t="shared" si="3"/>
        <v xml:space="preserve"> </v>
      </c>
      <c r="AC28" s="48" t="str">
        <f t="shared" si="4"/>
        <v xml:space="preserve"> </v>
      </c>
      <c r="AD28" s="48" t="str">
        <f t="shared" si="10"/>
        <v xml:space="preserve"> </v>
      </c>
      <c r="AE28" s="48" t="str">
        <f t="shared" si="11"/>
        <v xml:space="preserve"> </v>
      </c>
      <c r="AF28" s="48" t="str">
        <f t="shared" si="12"/>
        <v xml:space="preserve"> </v>
      </c>
      <c r="AG28" s="41"/>
      <c r="AH28" s="146" t="e">
        <f t="shared" si="13"/>
        <v>#VALUE!</v>
      </c>
    </row>
    <row r="29" spans="1:34" x14ac:dyDescent="0.35">
      <c r="A29" s="115" t="str">
        <f t="shared" si="5"/>
        <v xml:space="preserve"> </v>
      </c>
      <c r="B29" s="119" t="str">
        <f t="shared" si="6"/>
        <v xml:space="preserve"> </v>
      </c>
      <c r="C29" s="113" t="str">
        <f t="shared" si="14"/>
        <v xml:space="preserve"> </v>
      </c>
      <c r="D29" s="120" t="str">
        <f t="shared" si="1"/>
        <v xml:space="preserve"> </v>
      </c>
      <c r="E29" s="115" t="str">
        <f t="shared" si="7"/>
        <v xml:space="preserve"> </v>
      </c>
      <c r="F29" s="119" t="str">
        <f t="shared" si="8"/>
        <v xml:space="preserve"> </v>
      </c>
      <c r="G29" s="138" t="str">
        <f t="shared" si="8"/>
        <v xml:space="preserve"> </v>
      </c>
      <c r="H29" s="121" t="str">
        <f t="shared" si="9"/>
        <v xml:space="preserve"> </v>
      </c>
      <c r="I29" s="113" t="str">
        <f t="shared" si="9"/>
        <v xml:space="preserve"> </v>
      </c>
      <c r="J29" s="39"/>
      <c r="K29" s="39"/>
      <c r="L29" s="39"/>
      <c r="AA29" s="48" t="str">
        <f t="shared" si="2"/>
        <v xml:space="preserve"> </v>
      </c>
      <c r="AB29" s="48" t="str">
        <f t="shared" si="3"/>
        <v xml:space="preserve"> </v>
      </c>
      <c r="AC29" s="48" t="str">
        <f t="shared" si="4"/>
        <v xml:space="preserve"> </v>
      </c>
      <c r="AD29" s="48" t="str">
        <f t="shared" si="10"/>
        <v xml:space="preserve"> </v>
      </c>
      <c r="AE29" s="48" t="str">
        <f t="shared" si="11"/>
        <v xml:space="preserve"> </v>
      </c>
      <c r="AF29" s="48" t="str">
        <f t="shared" si="12"/>
        <v xml:space="preserve"> </v>
      </c>
      <c r="AG29" s="41"/>
      <c r="AH29" s="146" t="e">
        <f t="shared" si="13"/>
        <v>#VALUE!</v>
      </c>
    </row>
    <row r="30" spans="1:34" x14ac:dyDescent="0.35">
      <c r="A30" s="115" t="str">
        <f t="shared" si="5"/>
        <v xml:space="preserve"> </v>
      </c>
      <c r="B30" s="119" t="str">
        <f t="shared" si="6"/>
        <v xml:space="preserve"> </v>
      </c>
      <c r="C30" s="113" t="str">
        <f t="shared" si="14"/>
        <v xml:space="preserve"> </v>
      </c>
      <c r="D30" s="120" t="str">
        <f t="shared" si="1"/>
        <v xml:space="preserve"> </v>
      </c>
      <c r="E30" s="115" t="str">
        <f t="shared" si="7"/>
        <v xml:space="preserve"> </v>
      </c>
      <c r="F30" s="119" t="str">
        <f t="shared" si="8"/>
        <v xml:space="preserve"> </v>
      </c>
      <c r="G30" s="138" t="str">
        <f t="shared" si="8"/>
        <v xml:space="preserve"> </v>
      </c>
      <c r="H30" s="121" t="str">
        <f t="shared" si="9"/>
        <v xml:space="preserve"> </v>
      </c>
      <c r="I30" s="113" t="str">
        <f t="shared" si="9"/>
        <v xml:space="preserve"> </v>
      </c>
      <c r="J30" s="39"/>
      <c r="K30" s="39"/>
      <c r="L30" s="39"/>
      <c r="AA30" s="48" t="str">
        <f t="shared" si="2"/>
        <v xml:space="preserve"> </v>
      </c>
      <c r="AB30" s="48" t="str">
        <f t="shared" si="3"/>
        <v xml:space="preserve"> </v>
      </c>
      <c r="AC30" s="48" t="str">
        <f t="shared" si="4"/>
        <v xml:space="preserve"> </v>
      </c>
      <c r="AD30" s="48" t="str">
        <f t="shared" si="10"/>
        <v xml:space="preserve"> </v>
      </c>
      <c r="AE30" s="48" t="str">
        <f t="shared" si="11"/>
        <v xml:space="preserve"> </v>
      </c>
      <c r="AF30" s="48" t="str">
        <f t="shared" si="12"/>
        <v xml:space="preserve"> </v>
      </c>
      <c r="AG30" s="41"/>
      <c r="AH30" s="146" t="e">
        <f t="shared" si="13"/>
        <v>#VALUE!</v>
      </c>
    </row>
    <row r="31" spans="1:34" x14ac:dyDescent="0.35">
      <c r="A31" s="115" t="str">
        <f t="shared" si="5"/>
        <v xml:space="preserve"> </v>
      </c>
      <c r="B31" s="119" t="str">
        <f t="shared" si="6"/>
        <v xml:space="preserve"> </v>
      </c>
      <c r="C31" s="113" t="str">
        <f t="shared" si="14"/>
        <v xml:space="preserve"> </v>
      </c>
      <c r="D31" s="120" t="str">
        <f t="shared" si="1"/>
        <v xml:space="preserve"> </v>
      </c>
      <c r="E31" s="115" t="str">
        <f t="shared" si="7"/>
        <v xml:space="preserve"> </v>
      </c>
      <c r="F31" s="119" t="str">
        <f t="shared" si="8"/>
        <v xml:space="preserve"> </v>
      </c>
      <c r="G31" s="138" t="str">
        <f t="shared" si="8"/>
        <v xml:space="preserve"> </v>
      </c>
      <c r="H31" s="121" t="str">
        <f t="shared" si="9"/>
        <v xml:space="preserve"> </v>
      </c>
      <c r="I31" s="113" t="str">
        <f t="shared" si="9"/>
        <v xml:space="preserve"> </v>
      </c>
      <c r="J31" s="39"/>
      <c r="K31" s="39"/>
      <c r="L31" s="39"/>
      <c r="AA31" s="48" t="str">
        <f t="shared" si="2"/>
        <v xml:space="preserve"> </v>
      </c>
      <c r="AB31" s="48" t="str">
        <f t="shared" si="3"/>
        <v xml:space="preserve"> </v>
      </c>
      <c r="AC31" s="48" t="str">
        <f t="shared" si="4"/>
        <v xml:space="preserve"> </v>
      </c>
      <c r="AD31" s="48" t="str">
        <f t="shared" si="10"/>
        <v xml:space="preserve"> </v>
      </c>
      <c r="AE31" s="48" t="str">
        <f t="shared" si="11"/>
        <v xml:space="preserve"> </v>
      </c>
      <c r="AF31" s="48" t="str">
        <f t="shared" si="12"/>
        <v xml:space="preserve"> </v>
      </c>
      <c r="AG31" s="41"/>
      <c r="AH31" s="146" t="e">
        <f t="shared" si="13"/>
        <v>#VALUE!</v>
      </c>
    </row>
    <row r="32" spans="1:34" x14ac:dyDescent="0.35">
      <c r="A32" s="115" t="str">
        <f t="shared" si="5"/>
        <v xml:space="preserve"> </v>
      </c>
      <c r="B32" s="119" t="str">
        <f t="shared" si="6"/>
        <v xml:space="preserve"> </v>
      </c>
      <c r="C32" s="113" t="str">
        <f t="shared" si="14"/>
        <v xml:space="preserve"> </v>
      </c>
      <c r="D32" s="120" t="str">
        <f t="shared" si="1"/>
        <v xml:space="preserve"> </v>
      </c>
      <c r="E32" s="115" t="str">
        <f t="shared" si="7"/>
        <v xml:space="preserve"> </v>
      </c>
      <c r="F32" s="119" t="str">
        <f t="shared" si="8"/>
        <v xml:space="preserve"> </v>
      </c>
      <c r="G32" s="138" t="str">
        <f t="shared" si="8"/>
        <v xml:space="preserve"> </v>
      </c>
      <c r="H32" s="121" t="str">
        <f t="shared" si="9"/>
        <v xml:space="preserve"> </v>
      </c>
      <c r="I32" s="113" t="str">
        <f t="shared" si="9"/>
        <v xml:space="preserve"> </v>
      </c>
      <c r="J32" s="39"/>
      <c r="K32" s="39"/>
      <c r="L32" s="39"/>
      <c r="AA32" s="48" t="str">
        <f t="shared" si="2"/>
        <v xml:space="preserve"> </v>
      </c>
      <c r="AB32" s="48" t="str">
        <f t="shared" si="3"/>
        <v xml:space="preserve"> </v>
      </c>
      <c r="AC32" s="48" t="str">
        <f t="shared" si="4"/>
        <v xml:space="preserve"> </v>
      </c>
      <c r="AD32" s="48" t="str">
        <f t="shared" si="10"/>
        <v xml:space="preserve"> </v>
      </c>
      <c r="AE32" s="48" t="str">
        <f t="shared" si="11"/>
        <v xml:space="preserve"> </v>
      </c>
      <c r="AF32" s="48" t="str">
        <f t="shared" si="12"/>
        <v xml:space="preserve"> </v>
      </c>
      <c r="AG32" s="41"/>
      <c r="AH32" s="146" t="e">
        <f t="shared" si="13"/>
        <v>#VALUE!</v>
      </c>
    </row>
    <row r="33" spans="1:34" x14ac:dyDescent="0.35">
      <c r="A33" s="115" t="str">
        <f t="shared" si="5"/>
        <v xml:space="preserve"> </v>
      </c>
      <c r="B33" s="119" t="str">
        <f t="shared" si="6"/>
        <v xml:space="preserve"> </v>
      </c>
      <c r="C33" s="113" t="str">
        <f t="shared" si="14"/>
        <v xml:space="preserve"> </v>
      </c>
      <c r="D33" s="120" t="str">
        <f t="shared" si="1"/>
        <v xml:space="preserve"> </v>
      </c>
      <c r="E33" s="115" t="str">
        <f t="shared" si="7"/>
        <v xml:space="preserve"> </v>
      </c>
      <c r="F33" s="119" t="str">
        <f t="shared" si="8"/>
        <v xml:space="preserve"> </v>
      </c>
      <c r="G33" s="138" t="str">
        <f t="shared" si="8"/>
        <v xml:space="preserve"> </v>
      </c>
      <c r="H33" s="121" t="str">
        <f t="shared" si="9"/>
        <v xml:space="preserve"> </v>
      </c>
      <c r="I33" s="113" t="str">
        <f t="shared" si="9"/>
        <v xml:space="preserve"> </v>
      </c>
      <c r="J33" s="39"/>
      <c r="K33" s="39"/>
      <c r="L33" s="39"/>
      <c r="AA33" s="48" t="str">
        <f t="shared" si="2"/>
        <v xml:space="preserve"> </v>
      </c>
      <c r="AB33" s="48" t="str">
        <f t="shared" si="3"/>
        <v xml:space="preserve"> </v>
      </c>
      <c r="AC33" s="48" t="str">
        <f t="shared" si="4"/>
        <v xml:space="preserve"> </v>
      </c>
      <c r="AD33" s="48" t="str">
        <f t="shared" si="10"/>
        <v xml:space="preserve"> </v>
      </c>
      <c r="AE33" s="48" t="str">
        <f t="shared" si="11"/>
        <v xml:space="preserve"> </v>
      </c>
      <c r="AF33" s="48" t="str">
        <f t="shared" si="12"/>
        <v xml:space="preserve"> </v>
      </c>
      <c r="AG33" s="41"/>
      <c r="AH33" s="146" t="e">
        <f t="shared" si="13"/>
        <v>#VALUE!</v>
      </c>
    </row>
    <row r="34" spans="1:34" x14ac:dyDescent="0.35">
      <c r="A34" s="115" t="str">
        <f t="shared" si="5"/>
        <v xml:space="preserve"> </v>
      </c>
      <c r="B34" s="119" t="str">
        <f t="shared" si="6"/>
        <v xml:space="preserve"> </v>
      </c>
      <c r="C34" s="113" t="str">
        <f t="shared" si="14"/>
        <v xml:space="preserve"> </v>
      </c>
      <c r="D34" s="120" t="str">
        <f t="shared" si="1"/>
        <v xml:space="preserve"> </v>
      </c>
      <c r="E34" s="115" t="str">
        <f t="shared" si="7"/>
        <v xml:space="preserve"> </v>
      </c>
      <c r="F34" s="119" t="str">
        <f t="shared" si="8"/>
        <v xml:space="preserve"> </v>
      </c>
      <c r="G34" s="138" t="str">
        <f t="shared" si="8"/>
        <v xml:space="preserve"> </v>
      </c>
      <c r="H34" s="121" t="str">
        <f t="shared" si="9"/>
        <v xml:space="preserve"> </v>
      </c>
      <c r="I34" s="113" t="str">
        <f t="shared" si="9"/>
        <v xml:space="preserve"> </v>
      </c>
      <c r="J34" s="39"/>
      <c r="K34" s="39"/>
      <c r="L34" s="39"/>
      <c r="AA34" s="48" t="str">
        <f t="shared" si="2"/>
        <v xml:space="preserve"> </v>
      </c>
      <c r="AB34" s="48" t="str">
        <f t="shared" si="3"/>
        <v xml:space="preserve"> </v>
      </c>
      <c r="AC34" s="48" t="str">
        <f t="shared" si="4"/>
        <v xml:space="preserve"> </v>
      </c>
      <c r="AD34" s="48" t="str">
        <f t="shared" si="10"/>
        <v xml:space="preserve"> </v>
      </c>
      <c r="AE34" s="48" t="str">
        <f t="shared" si="11"/>
        <v xml:space="preserve"> </v>
      </c>
      <c r="AF34" s="48" t="str">
        <f t="shared" si="12"/>
        <v xml:space="preserve"> </v>
      </c>
      <c r="AG34" s="41"/>
      <c r="AH34" s="146" t="e">
        <f t="shared" si="13"/>
        <v>#VALUE!</v>
      </c>
    </row>
    <row r="35" spans="1:34" x14ac:dyDescent="0.35">
      <c r="A35" s="115" t="str">
        <f t="shared" si="5"/>
        <v xml:space="preserve"> </v>
      </c>
      <c r="B35" s="119" t="str">
        <f t="shared" si="6"/>
        <v xml:space="preserve"> </v>
      </c>
      <c r="C35" s="113" t="str">
        <f t="shared" si="14"/>
        <v xml:space="preserve"> </v>
      </c>
      <c r="D35" s="120" t="str">
        <f t="shared" si="1"/>
        <v xml:space="preserve"> </v>
      </c>
      <c r="E35" s="115" t="str">
        <f t="shared" si="7"/>
        <v xml:space="preserve"> </v>
      </c>
      <c r="F35" s="119" t="str">
        <f t="shared" si="8"/>
        <v xml:space="preserve"> </v>
      </c>
      <c r="G35" s="138" t="str">
        <f t="shared" si="8"/>
        <v xml:space="preserve"> </v>
      </c>
      <c r="H35" s="121" t="str">
        <f t="shared" si="9"/>
        <v xml:space="preserve"> </v>
      </c>
      <c r="I35" s="113" t="str">
        <f t="shared" si="9"/>
        <v xml:space="preserve"> </v>
      </c>
      <c r="J35" s="39"/>
      <c r="K35" s="39"/>
      <c r="L35" s="39"/>
      <c r="AA35" s="48" t="str">
        <f t="shared" si="2"/>
        <v xml:space="preserve"> </v>
      </c>
      <c r="AB35" s="48" t="str">
        <f t="shared" si="3"/>
        <v xml:space="preserve"> </v>
      </c>
      <c r="AC35" s="48" t="str">
        <f t="shared" si="4"/>
        <v xml:space="preserve"> </v>
      </c>
      <c r="AD35" s="48" t="str">
        <f t="shared" si="10"/>
        <v xml:space="preserve"> </v>
      </c>
      <c r="AE35" s="48" t="str">
        <f t="shared" si="11"/>
        <v xml:space="preserve"> </v>
      </c>
      <c r="AF35" s="48" t="str">
        <f t="shared" si="12"/>
        <v xml:space="preserve"> </v>
      </c>
      <c r="AG35" s="41"/>
      <c r="AH35" s="146" t="e">
        <f t="shared" si="13"/>
        <v>#VALUE!</v>
      </c>
    </row>
    <row r="36" spans="1:34" x14ac:dyDescent="0.35">
      <c r="A36" s="115" t="str">
        <f t="shared" si="5"/>
        <v xml:space="preserve"> </v>
      </c>
      <c r="B36" s="119" t="str">
        <f t="shared" si="6"/>
        <v xml:space="preserve"> </v>
      </c>
      <c r="C36" s="113" t="str">
        <f t="shared" si="14"/>
        <v xml:space="preserve"> </v>
      </c>
      <c r="D36" s="120" t="str">
        <f t="shared" si="1"/>
        <v xml:space="preserve"> </v>
      </c>
      <c r="E36" s="115" t="str">
        <f t="shared" si="7"/>
        <v xml:space="preserve"> </v>
      </c>
      <c r="F36" s="119" t="str">
        <f t="shared" si="8"/>
        <v xml:space="preserve"> </v>
      </c>
      <c r="G36" s="138" t="str">
        <f t="shared" si="8"/>
        <v xml:space="preserve"> </v>
      </c>
      <c r="H36" s="121" t="str">
        <f t="shared" si="9"/>
        <v xml:space="preserve"> </v>
      </c>
      <c r="I36" s="113" t="str">
        <f t="shared" si="9"/>
        <v xml:space="preserve"> </v>
      </c>
      <c r="J36" s="39"/>
      <c r="K36" s="39"/>
      <c r="L36" s="39"/>
      <c r="AA36" s="48" t="str">
        <f t="shared" si="2"/>
        <v xml:space="preserve"> </v>
      </c>
      <c r="AB36" s="48" t="str">
        <f t="shared" si="3"/>
        <v xml:space="preserve"> </v>
      </c>
      <c r="AC36" s="48" t="str">
        <f t="shared" si="4"/>
        <v xml:space="preserve"> </v>
      </c>
      <c r="AD36" s="48" t="str">
        <f t="shared" si="10"/>
        <v xml:space="preserve"> </v>
      </c>
      <c r="AE36" s="48" t="str">
        <f t="shared" si="11"/>
        <v xml:space="preserve"> </v>
      </c>
      <c r="AF36" s="48" t="str">
        <f t="shared" si="12"/>
        <v xml:space="preserve"> </v>
      </c>
      <c r="AG36" s="41"/>
      <c r="AH36" s="146" t="e">
        <f t="shared" si="13"/>
        <v>#VALUE!</v>
      </c>
    </row>
    <row r="37" spans="1:34" x14ac:dyDescent="0.35">
      <c r="A37" s="115" t="str">
        <f t="shared" si="5"/>
        <v xml:space="preserve"> </v>
      </c>
      <c r="B37" s="119" t="str">
        <f t="shared" si="6"/>
        <v xml:space="preserve"> </v>
      </c>
      <c r="C37" s="113" t="str">
        <f t="shared" si="14"/>
        <v xml:space="preserve"> </v>
      </c>
      <c r="D37" s="120" t="str">
        <f t="shared" si="1"/>
        <v xml:space="preserve"> </v>
      </c>
      <c r="E37" s="115" t="str">
        <f t="shared" si="7"/>
        <v xml:space="preserve"> </v>
      </c>
      <c r="F37" s="119" t="str">
        <f t="shared" si="8"/>
        <v xml:space="preserve"> </v>
      </c>
      <c r="G37" s="138" t="str">
        <f t="shared" si="8"/>
        <v xml:space="preserve"> </v>
      </c>
      <c r="H37" s="121" t="str">
        <f t="shared" si="9"/>
        <v xml:space="preserve"> </v>
      </c>
      <c r="I37" s="113" t="str">
        <f t="shared" si="9"/>
        <v xml:space="preserve"> </v>
      </c>
      <c r="J37" s="39"/>
      <c r="K37" s="39"/>
      <c r="L37" s="39"/>
      <c r="AA37" s="48" t="str">
        <f t="shared" si="2"/>
        <v xml:space="preserve"> </v>
      </c>
      <c r="AB37" s="48" t="str">
        <f t="shared" si="3"/>
        <v xml:space="preserve"> </v>
      </c>
      <c r="AC37" s="48" t="str">
        <f t="shared" si="4"/>
        <v xml:space="preserve"> </v>
      </c>
      <c r="AD37" s="48" t="str">
        <f t="shared" si="10"/>
        <v xml:space="preserve"> </v>
      </c>
      <c r="AE37" s="48" t="str">
        <f t="shared" si="11"/>
        <v xml:space="preserve"> </v>
      </c>
      <c r="AF37" s="48" t="str">
        <f t="shared" si="12"/>
        <v xml:space="preserve"> </v>
      </c>
      <c r="AG37" s="41"/>
      <c r="AH37" s="146" t="e">
        <f t="shared" si="13"/>
        <v>#VALUE!</v>
      </c>
    </row>
    <row r="38" spans="1:34" x14ac:dyDescent="0.35">
      <c r="A38" s="115" t="str">
        <f t="shared" si="5"/>
        <v xml:space="preserve"> </v>
      </c>
      <c r="B38" s="119" t="str">
        <f t="shared" si="6"/>
        <v xml:space="preserve"> </v>
      </c>
      <c r="C38" s="113" t="str">
        <f t="shared" si="14"/>
        <v xml:space="preserve"> </v>
      </c>
      <c r="D38" s="120" t="str">
        <f t="shared" si="1"/>
        <v xml:space="preserve"> </v>
      </c>
      <c r="E38" s="115" t="str">
        <f t="shared" si="7"/>
        <v xml:space="preserve"> </v>
      </c>
      <c r="F38" s="119" t="str">
        <f t="shared" si="8"/>
        <v xml:space="preserve"> </v>
      </c>
      <c r="G38" s="138" t="str">
        <f t="shared" si="8"/>
        <v xml:space="preserve"> </v>
      </c>
      <c r="H38" s="121" t="str">
        <f t="shared" si="9"/>
        <v xml:space="preserve"> </v>
      </c>
      <c r="I38" s="113" t="str">
        <f t="shared" si="9"/>
        <v xml:space="preserve"> </v>
      </c>
      <c r="J38" s="39"/>
      <c r="K38" s="39"/>
      <c r="L38" s="39"/>
      <c r="AA38" s="48" t="str">
        <f t="shared" si="2"/>
        <v xml:space="preserve"> </v>
      </c>
      <c r="AB38" s="48" t="str">
        <f t="shared" si="3"/>
        <v xml:space="preserve"> </v>
      </c>
      <c r="AC38" s="48" t="str">
        <f t="shared" si="4"/>
        <v xml:space="preserve"> </v>
      </c>
      <c r="AD38" s="48" t="str">
        <f t="shared" si="10"/>
        <v xml:space="preserve"> </v>
      </c>
      <c r="AE38" s="48" t="str">
        <f t="shared" si="11"/>
        <v xml:space="preserve"> </v>
      </c>
      <c r="AF38" s="48" t="str">
        <f t="shared" si="12"/>
        <v xml:space="preserve"> </v>
      </c>
      <c r="AG38" s="41"/>
      <c r="AH38" s="146" t="e">
        <f t="shared" si="13"/>
        <v>#VALUE!</v>
      </c>
    </row>
    <row r="39" spans="1:34" x14ac:dyDescent="0.35">
      <c r="A39" s="115" t="str">
        <f t="shared" si="5"/>
        <v xml:space="preserve"> </v>
      </c>
      <c r="B39" s="119" t="str">
        <f t="shared" si="6"/>
        <v xml:space="preserve"> </v>
      </c>
      <c r="C39" s="113" t="str">
        <f t="shared" si="14"/>
        <v xml:space="preserve"> </v>
      </c>
      <c r="D39" s="120" t="str">
        <f t="shared" si="1"/>
        <v xml:space="preserve"> </v>
      </c>
      <c r="E39" s="115" t="str">
        <f t="shared" si="7"/>
        <v xml:space="preserve"> </v>
      </c>
      <c r="F39" s="119" t="str">
        <f t="shared" si="8"/>
        <v xml:space="preserve"> </v>
      </c>
      <c r="G39" s="138" t="str">
        <f t="shared" si="8"/>
        <v xml:space="preserve"> </v>
      </c>
      <c r="H39" s="121" t="str">
        <f t="shared" si="9"/>
        <v xml:space="preserve"> </v>
      </c>
      <c r="I39" s="113" t="str">
        <f t="shared" si="9"/>
        <v xml:space="preserve"> </v>
      </c>
      <c r="J39" s="39"/>
      <c r="K39" s="39"/>
      <c r="L39" s="39"/>
      <c r="AA39" s="48" t="str">
        <f t="shared" si="2"/>
        <v xml:space="preserve"> </v>
      </c>
      <c r="AB39" s="48" t="str">
        <f t="shared" si="3"/>
        <v xml:space="preserve"> </v>
      </c>
      <c r="AC39" s="48" t="str">
        <f>IF(A39&lt;=$B$4,IF(AA39&lt;AH39,AH39,AA39)," ")</f>
        <v xml:space="preserve"> </v>
      </c>
      <c r="AD39" s="48" t="str">
        <f t="shared" si="10"/>
        <v xml:space="preserve"> </v>
      </c>
      <c r="AE39" s="48" t="str">
        <f t="shared" si="11"/>
        <v xml:space="preserve"> </v>
      </c>
      <c r="AF39" s="48" t="str">
        <f t="shared" si="12"/>
        <v xml:space="preserve"> </v>
      </c>
      <c r="AG39" s="41"/>
      <c r="AH39" s="146" t="e">
        <f t="shared" si="13"/>
        <v>#VALUE!</v>
      </c>
    </row>
    <row r="40" spans="1:34" x14ac:dyDescent="0.35">
      <c r="A40" s="115" t="str">
        <f t="shared" si="5"/>
        <v xml:space="preserve"> </v>
      </c>
      <c r="B40" s="119" t="str">
        <f t="shared" si="6"/>
        <v xml:space="preserve"> </v>
      </c>
      <c r="C40" s="113" t="str">
        <f t="shared" si="14"/>
        <v xml:space="preserve"> </v>
      </c>
      <c r="D40" s="120" t="str">
        <f t="shared" si="1"/>
        <v xml:space="preserve"> </v>
      </c>
      <c r="E40" s="115" t="str">
        <f t="shared" si="7"/>
        <v xml:space="preserve"> </v>
      </c>
      <c r="F40" s="119" t="str">
        <f t="shared" si="8"/>
        <v xml:space="preserve"> </v>
      </c>
      <c r="G40" s="138" t="str">
        <f t="shared" si="8"/>
        <v xml:space="preserve"> </v>
      </c>
      <c r="H40" s="121" t="str">
        <f t="shared" si="9"/>
        <v xml:space="preserve"> </v>
      </c>
      <c r="I40" s="113" t="str">
        <f t="shared" si="9"/>
        <v xml:space="preserve"> </v>
      </c>
      <c r="J40" s="39"/>
      <c r="K40" s="39"/>
      <c r="L40" s="39"/>
      <c r="AA40" s="48" t="str">
        <f t="shared" si="2"/>
        <v xml:space="preserve"> </v>
      </c>
      <c r="AB40" s="48" t="str">
        <f t="shared" si="3"/>
        <v xml:space="preserve"> </v>
      </c>
      <c r="AC40" s="48" t="str">
        <f t="shared" ref="AC40:AC48" si="15">IF(A40&lt;=$B$4,IF(AA40&lt;AH40,AH40,AA40)," ")</f>
        <v xml:space="preserve"> </v>
      </c>
      <c r="AD40" s="48" t="str">
        <f t="shared" si="10"/>
        <v xml:space="preserve"> </v>
      </c>
      <c r="AE40" s="48" t="str">
        <f t="shared" si="11"/>
        <v xml:space="preserve"> </v>
      </c>
      <c r="AF40" s="48" t="str">
        <f t="shared" si="12"/>
        <v xml:space="preserve"> </v>
      </c>
      <c r="AG40" s="41"/>
      <c r="AH40" s="146" t="e">
        <f t="shared" si="13"/>
        <v>#VALUE!</v>
      </c>
    </row>
    <row r="41" spans="1:34" x14ac:dyDescent="0.35">
      <c r="A41" s="115" t="str">
        <f t="shared" si="5"/>
        <v xml:space="preserve"> </v>
      </c>
      <c r="B41" s="119" t="str">
        <f t="shared" si="6"/>
        <v xml:space="preserve"> </v>
      </c>
      <c r="C41" s="113" t="str">
        <f t="shared" si="14"/>
        <v xml:space="preserve"> </v>
      </c>
      <c r="D41" s="120" t="str">
        <f t="shared" si="1"/>
        <v xml:space="preserve"> </v>
      </c>
      <c r="E41" s="115" t="str">
        <f t="shared" si="7"/>
        <v xml:space="preserve"> </v>
      </c>
      <c r="F41" s="119" t="str">
        <f t="shared" si="8"/>
        <v xml:space="preserve"> </v>
      </c>
      <c r="G41" s="138" t="str">
        <f t="shared" si="8"/>
        <v xml:space="preserve"> </v>
      </c>
      <c r="H41" s="121" t="str">
        <f t="shared" si="9"/>
        <v xml:space="preserve"> </v>
      </c>
      <c r="I41" s="113" t="str">
        <f t="shared" si="9"/>
        <v xml:space="preserve"> </v>
      </c>
      <c r="J41" s="39"/>
      <c r="K41" s="39"/>
      <c r="L41" s="39"/>
      <c r="AA41" s="48" t="str">
        <f t="shared" si="2"/>
        <v xml:space="preserve"> </v>
      </c>
      <c r="AB41" s="48" t="str">
        <f t="shared" si="3"/>
        <v xml:space="preserve"> </v>
      </c>
      <c r="AC41" s="48" t="str">
        <f t="shared" si="15"/>
        <v xml:space="preserve"> </v>
      </c>
      <c r="AD41" s="48" t="str">
        <f t="shared" si="10"/>
        <v xml:space="preserve"> </v>
      </c>
      <c r="AE41" s="48" t="str">
        <f t="shared" si="11"/>
        <v xml:space="preserve"> </v>
      </c>
      <c r="AF41" s="48" t="str">
        <f t="shared" si="12"/>
        <v xml:space="preserve"> </v>
      </c>
      <c r="AG41" s="41"/>
      <c r="AH41" s="146" t="e">
        <f t="shared" si="13"/>
        <v>#VALUE!</v>
      </c>
    </row>
    <row r="42" spans="1:34" x14ac:dyDescent="0.35">
      <c r="A42" s="115" t="str">
        <f t="shared" si="5"/>
        <v xml:space="preserve"> </v>
      </c>
      <c r="B42" s="119" t="str">
        <f t="shared" si="6"/>
        <v xml:space="preserve"> </v>
      </c>
      <c r="C42" s="113" t="str">
        <f t="shared" si="14"/>
        <v xml:space="preserve"> </v>
      </c>
      <c r="D42" s="120" t="str">
        <f t="shared" si="1"/>
        <v xml:space="preserve"> </v>
      </c>
      <c r="E42" s="115" t="str">
        <f t="shared" si="7"/>
        <v xml:space="preserve"> </v>
      </c>
      <c r="F42" s="119" t="str">
        <f t="shared" si="8"/>
        <v xml:space="preserve"> </v>
      </c>
      <c r="G42" s="138" t="str">
        <f t="shared" si="8"/>
        <v xml:space="preserve"> </v>
      </c>
      <c r="H42" s="121" t="str">
        <f t="shared" si="9"/>
        <v xml:space="preserve"> </v>
      </c>
      <c r="I42" s="113" t="str">
        <f t="shared" si="9"/>
        <v xml:space="preserve"> </v>
      </c>
      <c r="J42" s="39"/>
      <c r="K42" s="39"/>
      <c r="L42" s="39"/>
      <c r="AA42" s="48" t="str">
        <f t="shared" si="2"/>
        <v xml:space="preserve"> </v>
      </c>
      <c r="AB42" s="48" t="str">
        <f t="shared" si="3"/>
        <v xml:space="preserve"> </v>
      </c>
      <c r="AC42" s="48" t="str">
        <f t="shared" si="15"/>
        <v xml:space="preserve"> </v>
      </c>
      <c r="AD42" s="48" t="str">
        <f t="shared" si="10"/>
        <v xml:space="preserve"> </v>
      </c>
      <c r="AE42" s="48" t="str">
        <f t="shared" si="11"/>
        <v xml:space="preserve"> </v>
      </c>
      <c r="AF42" s="48" t="str">
        <f t="shared" si="12"/>
        <v xml:space="preserve"> </v>
      </c>
      <c r="AG42" s="41"/>
      <c r="AH42" s="146" t="e">
        <f t="shared" si="13"/>
        <v>#VALUE!</v>
      </c>
    </row>
    <row r="43" spans="1:34" x14ac:dyDescent="0.35">
      <c r="A43" s="115" t="str">
        <f t="shared" si="5"/>
        <v xml:space="preserve"> </v>
      </c>
      <c r="B43" s="119" t="str">
        <f t="shared" si="6"/>
        <v xml:space="preserve"> </v>
      </c>
      <c r="C43" s="113" t="str">
        <f t="shared" si="14"/>
        <v xml:space="preserve"> </v>
      </c>
      <c r="D43" s="120" t="str">
        <f t="shared" si="1"/>
        <v xml:space="preserve"> </v>
      </c>
      <c r="E43" s="115" t="str">
        <f t="shared" si="7"/>
        <v xml:space="preserve"> </v>
      </c>
      <c r="F43" s="119" t="str">
        <f t="shared" si="8"/>
        <v xml:space="preserve"> </v>
      </c>
      <c r="G43" s="138" t="str">
        <f t="shared" si="8"/>
        <v xml:space="preserve"> </v>
      </c>
      <c r="H43" s="121" t="str">
        <f t="shared" si="9"/>
        <v xml:space="preserve"> </v>
      </c>
      <c r="I43" s="113" t="str">
        <f t="shared" si="9"/>
        <v xml:space="preserve"> </v>
      </c>
      <c r="J43" s="39"/>
      <c r="K43" s="39"/>
      <c r="L43" s="39"/>
      <c r="AA43" s="48" t="str">
        <f t="shared" si="2"/>
        <v xml:space="preserve"> </v>
      </c>
      <c r="AB43" s="48" t="str">
        <f t="shared" si="3"/>
        <v xml:space="preserve"> </v>
      </c>
      <c r="AC43" s="48" t="str">
        <f t="shared" si="15"/>
        <v xml:space="preserve"> </v>
      </c>
      <c r="AD43" s="48" t="str">
        <f t="shared" si="10"/>
        <v xml:space="preserve"> </v>
      </c>
      <c r="AE43" s="48" t="str">
        <f t="shared" si="11"/>
        <v xml:space="preserve"> </v>
      </c>
      <c r="AF43" s="48" t="str">
        <f t="shared" si="12"/>
        <v xml:space="preserve"> </v>
      </c>
      <c r="AG43" s="41"/>
      <c r="AH43" s="146" t="e">
        <f t="shared" si="13"/>
        <v>#VALUE!</v>
      </c>
    </row>
    <row r="44" spans="1:34" x14ac:dyDescent="0.35">
      <c r="A44" s="115" t="str">
        <f t="shared" si="5"/>
        <v xml:space="preserve"> </v>
      </c>
      <c r="B44" s="119" t="str">
        <f t="shared" si="6"/>
        <v xml:space="preserve"> </v>
      </c>
      <c r="C44" s="113" t="str">
        <f t="shared" si="14"/>
        <v xml:space="preserve"> </v>
      </c>
      <c r="D44" s="120" t="str">
        <f t="shared" si="1"/>
        <v xml:space="preserve"> </v>
      </c>
      <c r="E44" s="115" t="str">
        <f t="shared" si="7"/>
        <v xml:space="preserve"> </v>
      </c>
      <c r="F44" s="119" t="str">
        <f t="shared" si="8"/>
        <v xml:space="preserve"> </v>
      </c>
      <c r="G44" s="138" t="str">
        <f t="shared" si="8"/>
        <v xml:space="preserve"> </v>
      </c>
      <c r="H44" s="121" t="str">
        <f t="shared" si="9"/>
        <v xml:space="preserve"> </v>
      </c>
      <c r="I44" s="113" t="str">
        <f t="shared" si="9"/>
        <v xml:space="preserve"> </v>
      </c>
      <c r="J44" s="39"/>
      <c r="K44" s="39"/>
      <c r="L44" s="39"/>
      <c r="AA44" s="48" t="str">
        <f t="shared" si="2"/>
        <v xml:space="preserve"> </v>
      </c>
      <c r="AB44" s="48" t="str">
        <f t="shared" si="3"/>
        <v xml:space="preserve"> </v>
      </c>
      <c r="AC44" s="48" t="str">
        <f t="shared" si="15"/>
        <v xml:space="preserve"> </v>
      </c>
      <c r="AD44" s="48" t="str">
        <f t="shared" si="10"/>
        <v xml:space="preserve"> </v>
      </c>
      <c r="AE44" s="48" t="str">
        <f t="shared" si="11"/>
        <v xml:space="preserve"> </v>
      </c>
      <c r="AF44" s="48" t="str">
        <f t="shared" si="12"/>
        <v xml:space="preserve"> </v>
      </c>
      <c r="AG44" s="41"/>
      <c r="AH44" s="146" t="e">
        <f t="shared" si="13"/>
        <v>#VALUE!</v>
      </c>
    </row>
    <row r="45" spans="1:34" x14ac:dyDescent="0.35">
      <c r="A45" s="115" t="str">
        <f t="shared" si="5"/>
        <v xml:space="preserve"> </v>
      </c>
      <c r="B45" s="119" t="str">
        <f t="shared" si="6"/>
        <v xml:space="preserve"> </v>
      </c>
      <c r="C45" s="113" t="str">
        <f t="shared" si="14"/>
        <v xml:space="preserve"> </v>
      </c>
      <c r="D45" s="120" t="str">
        <f t="shared" si="1"/>
        <v xml:space="preserve"> </v>
      </c>
      <c r="E45" s="115" t="str">
        <f t="shared" si="7"/>
        <v xml:space="preserve"> </v>
      </c>
      <c r="F45" s="119" t="str">
        <f t="shared" si="8"/>
        <v xml:space="preserve"> </v>
      </c>
      <c r="G45" s="138" t="str">
        <f t="shared" si="8"/>
        <v xml:space="preserve"> </v>
      </c>
      <c r="H45" s="121" t="str">
        <f t="shared" si="9"/>
        <v xml:space="preserve"> </v>
      </c>
      <c r="I45" s="113" t="str">
        <f t="shared" si="9"/>
        <v xml:space="preserve"> </v>
      </c>
      <c r="J45" s="39"/>
      <c r="K45" s="39"/>
      <c r="L45" s="39"/>
      <c r="AA45" s="48" t="str">
        <f t="shared" si="2"/>
        <v xml:space="preserve"> </v>
      </c>
      <c r="AB45" s="48" t="str">
        <f t="shared" si="3"/>
        <v xml:space="preserve"> </v>
      </c>
      <c r="AC45" s="48" t="str">
        <f t="shared" si="15"/>
        <v xml:space="preserve"> </v>
      </c>
      <c r="AD45" s="48" t="str">
        <f t="shared" si="10"/>
        <v xml:space="preserve"> </v>
      </c>
      <c r="AE45" s="48" t="str">
        <f t="shared" si="11"/>
        <v xml:space="preserve"> </v>
      </c>
      <c r="AF45" s="48" t="str">
        <f t="shared" si="12"/>
        <v xml:space="preserve"> </v>
      </c>
      <c r="AG45" s="41"/>
      <c r="AH45" s="146" t="e">
        <f t="shared" si="13"/>
        <v>#VALUE!</v>
      </c>
    </row>
    <row r="46" spans="1:34" x14ac:dyDescent="0.35">
      <c r="A46" s="115" t="str">
        <f t="shared" si="5"/>
        <v xml:space="preserve"> </v>
      </c>
      <c r="B46" s="119" t="str">
        <f t="shared" si="6"/>
        <v xml:space="preserve"> </v>
      </c>
      <c r="C46" s="113" t="str">
        <f t="shared" si="14"/>
        <v xml:space="preserve"> </v>
      </c>
      <c r="D46" s="120" t="str">
        <f t="shared" si="1"/>
        <v xml:space="preserve"> </v>
      </c>
      <c r="E46" s="115" t="str">
        <f t="shared" si="7"/>
        <v xml:space="preserve"> </v>
      </c>
      <c r="F46" s="119" t="str">
        <f t="shared" si="8"/>
        <v xml:space="preserve"> </v>
      </c>
      <c r="G46" s="138" t="str">
        <f t="shared" si="8"/>
        <v xml:space="preserve"> </v>
      </c>
      <c r="H46" s="121" t="str">
        <f t="shared" si="9"/>
        <v xml:space="preserve"> </v>
      </c>
      <c r="I46" s="113" t="str">
        <f t="shared" si="9"/>
        <v xml:space="preserve"> </v>
      </c>
      <c r="J46" s="39"/>
      <c r="K46" s="39"/>
      <c r="L46" s="39"/>
      <c r="AA46" s="48" t="str">
        <f t="shared" si="2"/>
        <v xml:space="preserve"> </v>
      </c>
      <c r="AB46" s="48" t="str">
        <f t="shared" si="3"/>
        <v xml:space="preserve"> </v>
      </c>
      <c r="AC46" s="48" t="str">
        <f t="shared" si="15"/>
        <v xml:space="preserve"> </v>
      </c>
      <c r="AD46" s="48" t="str">
        <f t="shared" si="10"/>
        <v xml:space="preserve"> </v>
      </c>
      <c r="AE46" s="48" t="str">
        <f t="shared" si="11"/>
        <v xml:space="preserve"> </v>
      </c>
      <c r="AF46" s="48" t="str">
        <f t="shared" si="12"/>
        <v xml:space="preserve"> </v>
      </c>
      <c r="AG46" s="41"/>
      <c r="AH46" s="146" t="e">
        <f t="shared" si="13"/>
        <v>#VALUE!</v>
      </c>
    </row>
    <row r="47" spans="1:34" x14ac:dyDescent="0.35">
      <c r="A47" s="115" t="str">
        <f t="shared" si="5"/>
        <v xml:space="preserve"> </v>
      </c>
      <c r="B47" s="119" t="str">
        <f t="shared" si="6"/>
        <v xml:space="preserve"> </v>
      </c>
      <c r="C47" s="113" t="str">
        <f t="shared" si="14"/>
        <v xml:space="preserve"> </v>
      </c>
      <c r="D47" s="120" t="str">
        <f t="shared" si="1"/>
        <v xml:space="preserve"> </v>
      </c>
      <c r="E47" s="115" t="str">
        <f t="shared" si="7"/>
        <v xml:space="preserve"> </v>
      </c>
      <c r="F47" s="119" t="str">
        <f t="shared" si="8"/>
        <v xml:space="preserve"> </v>
      </c>
      <c r="G47" s="138" t="str">
        <f t="shared" si="8"/>
        <v xml:space="preserve"> </v>
      </c>
      <c r="H47" s="121" t="str">
        <f t="shared" si="9"/>
        <v xml:space="preserve"> </v>
      </c>
      <c r="I47" s="113" t="str">
        <f t="shared" si="9"/>
        <v xml:space="preserve"> </v>
      </c>
      <c r="J47" s="39"/>
      <c r="K47" s="39"/>
      <c r="L47" s="39"/>
      <c r="AA47" s="48" t="str">
        <f t="shared" si="2"/>
        <v xml:space="preserve"> </v>
      </c>
      <c r="AB47" s="48" t="str">
        <f t="shared" si="3"/>
        <v xml:space="preserve"> </v>
      </c>
      <c r="AC47" s="48" t="str">
        <f t="shared" si="15"/>
        <v xml:space="preserve"> </v>
      </c>
      <c r="AD47" s="48" t="str">
        <f t="shared" si="10"/>
        <v xml:space="preserve"> </v>
      </c>
      <c r="AE47" s="48" t="str">
        <f t="shared" si="11"/>
        <v xml:space="preserve"> </v>
      </c>
      <c r="AF47" s="48" t="str">
        <f t="shared" si="12"/>
        <v xml:space="preserve"> </v>
      </c>
      <c r="AG47" s="41"/>
      <c r="AH47" s="146" t="e">
        <f t="shared" si="13"/>
        <v>#VALUE!</v>
      </c>
    </row>
    <row r="48" spans="1:34" x14ac:dyDescent="0.35">
      <c r="A48" s="115" t="str">
        <f t="shared" si="5"/>
        <v xml:space="preserve"> </v>
      </c>
      <c r="B48" s="119" t="str">
        <f t="shared" si="6"/>
        <v xml:space="preserve"> </v>
      </c>
      <c r="C48" s="113" t="str">
        <f t="shared" si="14"/>
        <v xml:space="preserve"> </v>
      </c>
      <c r="D48" s="120" t="str">
        <f t="shared" si="1"/>
        <v xml:space="preserve"> </v>
      </c>
      <c r="E48" s="115" t="str">
        <f t="shared" si="7"/>
        <v xml:space="preserve"> </v>
      </c>
      <c r="F48" s="119" t="str">
        <f t="shared" si="8"/>
        <v xml:space="preserve"> </v>
      </c>
      <c r="G48" s="138" t="str">
        <f t="shared" si="8"/>
        <v xml:space="preserve"> </v>
      </c>
      <c r="H48" s="121" t="str">
        <f t="shared" si="9"/>
        <v xml:space="preserve"> </v>
      </c>
      <c r="I48" s="113" t="str">
        <f t="shared" si="9"/>
        <v xml:space="preserve"> </v>
      </c>
      <c r="J48" s="39"/>
      <c r="K48" s="39"/>
      <c r="L48" s="39"/>
      <c r="AA48" s="48" t="str">
        <f t="shared" si="2"/>
        <v xml:space="preserve"> </v>
      </c>
      <c r="AB48" s="48" t="str">
        <f t="shared" si="3"/>
        <v xml:space="preserve"> </v>
      </c>
      <c r="AC48" s="48" t="str">
        <f t="shared" si="15"/>
        <v xml:space="preserve"> </v>
      </c>
      <c r="AD48" s="48" t="str">
        <f t="shared" si="10"/>
        <v xml:space="preserve"> </v>
      </c>
      <c r="AE48" s="48" t="str">
        <f t="shared" si="11"/>
        <v xml:space="preserve"> </v>
      </c>
      <c r="AF48" s="48" t="str">
        <f t="shared" si="12"/>
        <v xml:space="preserve"> </v>
      </c>
      <c r="AG48" s="41"/>
      <c r="AH48" s="146" t="e">
        <f t="shared" si="13"/>
        <v>#VALUE!</v>
      </c>
    </row>
    <row r="49" spans="1:34" x14ac:dyDescent="0.35">
      <c r="A49" s="115">
        <f>SUM(A8:A48)</f>
        <v>0</v>
      </c>
      <c r="B49" s="119"/>
      <c r="C49" s="113"/>
      <c r="D49" s="120"/>
      <c r="E49" s="115"/>
      <c r="F49" s="123"/>
      <c r="G49" s="139"/>
      <c r="H49" s="140"/>
      <c r="I49" s="124"/>
      <c r="J49" s="39"/>
      <c r="K49" s="39"/>
      <c r="L49" s="39"/>
      <c r="AA49" s="48"/>
      <c r="AB49" s="48"/>
      <c r="AC49" s="48"/>
      <c r="AD49" s="48"/>
      <c r="AE49" s="48"/>
      <c r="AF49" s="48"/>
      <c r="AG49" s="41"/>
      <c r="AH49" s="41"/>
    </row>
    <row r="50" spans="1:34" x14ac:dyDescent="0.35">
      <c r="A50" s="115"/>
      <c r="B50" s="119"/>
      <c r="C50" s="113"/>
      <c r="D50" s="120"/>
      <c r="E50" s="115"/>
      <c r="F50" s="123"/>
      <c r="G50" s="139"/>
      <c r="H50" s="140"/>
      <c r="I50" s="124"/>
      <c r="J50" s="39"/>
      <c r="K50" s="39"/>
      <c r="L50" s="39"/>
      <c r="AA50" s="48"/>
      <c r="AB50" s="48"/>
      <c r="AC50" s="48"/>
      <c r="AD50" s="48"/>
      <c r="AE50" s="48"/>
      <c r="AF50" s="48"/>
      <c r="AG50" s="41"/>
      <c r="AH50" s="41"/>
    </row>
    <row r="51" spans="1:34" x14ac:dyDescent="0.35">
      <c r="A51" s="115" t="s">
        <v>35</v>
      </c>
      <c r="B51" s="119">
        <f>SUM(B9:B48)</f>
        <v>0</v>
      </c>
      <c r="C51" s="113"/>
      <c r="D51" s="120">
        <f>SUM(D9:D48)</f>
        <v>0</v>
      </c>
      <c r="E51" s="115"/>
      <c r="F51" s="119">
        <f>SUM(F9:F48)</f>
        <v>0</v>
      </c>
      <c r="G51" s="139"/>
      <c r="H51" s="121">
        <f>SUM(H9:H48)</f>
        <v>0</v>
      </c>
      <c r="I51" s="124"/>
      <c r="J51" s="39"/>
      <c r="K51" s="39"/>
      <c r="L51" s="39"/>
      <c r="AA51" s="48">
        <f>SUM(AA9:AA48)</f>
        <v>0</v>
      </c>
      <c r="AB51" s="48"/>
      <c r="AC51" s="48">
        <f>SUM(AC9:AC48)</f>
        <v>0</v>
      </c>
      <c r="AD51" s="48"/>
      <c r="AE51" s="48">
        <f>SUM(AE9:AE48)</f>
        <v>0</v>
      </c>
      <c r="AF51" s="48"/>
      <c r="AG51" s="41"/>
      <c r="AH51" s="41"/>
    </row>
    <row r="52" spans="1:34" x14ac:dyDescent="0.35">
      <c r="A52" s="122"/>
      <c r="B52" s="123"/>
      <c r="C52" s="124"/>
      <c r="D52" s="86"/>
      <c r="E52" s="122"/>
      <c r="F52" s="123"/>
      <c r="G52" s="139"/>
      <c r="H52" s="140"/>
      <c r="I52" s="124"/>
      <c r="AA52" s="42"/>
      <c r="AB52" s="42"/>
      <c r="AC52" s="42"/>
      <c r="AD52" s="42"/>
      <c r="AE52" s="42"/>
      <c r="AF52" s="42"/>
      <c r="AG52" s="41"/>
      <c r="AH52" s="41"/>
    </row>
    <row r="53" spans="1:34" ht="29" x14ac:dyDescent="0.35">
      <c r="A53" s="125" t="s">
        <v>36</v>
      </c>
      <c r="B53" s="126">
        <f>$B$2-B51</f>
        <v>0</v>
      </c>
      <c r="C53" s="127"/>
      <c r="D53" s="128">
        <f>$B$2-D51</f>
        <v>0</v>
      </c>
      <c r="E53" s="129"/>
      <c r="F53" s="126">
        <f>$B$2-F51</f>
        <v>0</v>
      </c>
      <c r="G53" s="139"/>
      <c r="H53" s="130">
        <f>$B$2-H51</f>
        <v>0</v>
      </c>
      <c r="I53" s="124"/>
      <c r="K53" s="40"/>
      <c r="AA53" s="49">
        <f>$B$2-AA51</f>
        <v>0</v>
      </c>
      <c r="AB53" s="49"/>
      <c r="AC53" s="49"/>
      <c r="AD53" s="49"/>
      <c r="AE53" s="49">
        <f>$B$2-AE51</f>
        <v>0</v>
      </c>
      <c r="AF53" s="49"/>
      <c r="AG53" s="41"/>
      <c r="AH53" s="41"/>
    </row>
    <row r="54" spans="1:34" x14ac:dyDescent="0.35">
      <c r="A54" s="50"/>
      <c r="B54" s="51"/>
      <c r="C54" s="51"/>
      <c r="D54" s="51"/>
      <c r="E54" s="41"/>
      <c r="F54" s="51"/>
      <c r="G54" s="41"/>
      <c r="H54" s="41"/>
      <c r="I54" s="51"/>
      <c r="K54" s="40"/>
      <c r="AA54" s="41"/>
      <c r="AB54" s="41"/>
      <c r="AC54" s="41"/>
      <c r="AD54" s="41"/>
      <c r="AE54" s="41"/>
      <c r="AF54" s="41"/>
      <c r="AG54" s="41"/>
      <c r="AH54" s="41"/>
    </row>
    <row r="55" spans="1:34" ht="138" customHeight="1" x14ac:dyDescent="0.35">
      <c r="A55" s="186" t="s">
        <v>111</v>
      </c>
      <c r="B55" s="186"/>
      <c r="C55" s="186"/>
      <c r="D55" s="186"/>
      <c r="E55" s="186"/>
      <c r="F55" s="186"/>
      <c r="G55" s="186"/>
      <c r="H55" s="186"/>
      <c r="I55" s="186"/>
      <c r="AA55" s="41"/>
      <c r="AB55" s="41"/>
      <c r="AC55" s="41"/>
      <c r="AD55" s="41"/>
      <c r="AE55" s="41"/>
      <c r="AF55" s="41"/>
      <c r="AG55" s="41"/>
      <c r="AH55" s="41"/>
    </row>
  </sheetData>
  <sheetProtection sheet="1" objects="1" scenarios="1"/>
  <mergeCells count="12">
    <mergeCell ref="A55:I55"/>
    <mergeCell ref="D2:F2"/>
    <mergeCell ref="F4:I4"/>
    <mergeCell ref="AE4:AF4"/>
    <mergeCell ref="AH4:AH7"/>
    <mergeCell ref="AA5:AF5"/>
    <mergeCell ref="B6:C6"/>
    <mergeCell ref="D6:E6"/>
    <mergeCell ref="F6:G6"/>
    <mergeCell ref="H6:I6"/>
    <mergeCell ref="AE6:AF6"/>
    <mergeCell ref="AC7:AD7"/>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1"/>
  <sheetViews>
    <sheetView zoomScale="130" zoomScaleNormal="130" workbookViewId="0">
      <selection activeCell="D32" sqref="D32:D49"/>
    </sheetView>
  </sheetViews>
  <sheetFormatPr defaultColWidth="8.90625" defaultRowHeight="14.5" x14ac:dyDescent="0.35"/>
  <cols>
    <col min="1" max="1" width="40.1796875" style="10" customWidth="1"/>
    <col min="2" max="2" width="11.90625" style="10" customWidth="1"/>
    <col min="3" max="3" width="2.08984375" style="10" customWidth="1"/>
    <col min="4" max="4" width="59.1796875" style="10" customWidth="1"/>
    <col min="5" max="5" width="10.36328125" style="10" bestFit="1" customWidth="1"/>
    <col min="6" max="6" width="8.90625" style="10"/>
    <col min="7" max="7" width="10.36328125" style="10" bestFit="1" customWidth="1"/>
    <col min="8" max="8" width="9.36328125" style="10" bestFit="1" customWidth="1"/>
    <col min="9" max="9" width="10.36328125" style="10" bestFit="1" customWidth="1"/>
    <col min="10" max="16384" width="8.90625" style="10"/>
  </cols>
  <sheetData>
    <row r="1" spans="1:4" ht="40.25" customHeight="1" thickBot="1" x14ac:dyDescent="0.4">
      <c r="A1" s="206" t="s">
        <v>88</v>
      </c>
      <c r="B1" s="206"/>
      <c r="C1" s="206"/>
      <c r="D1" s="206"/>
    </row>
    <row r="2" spans="1:4" x14ac:dyDescent="0.35">
      <c r="A2" s="207" t="s">
        <v>72</v>
      </c>
      <c r="B2" s="208"/>
      <c r="C2" s="41"/>
      <c r="D2" s="41"/>
    </row>
    <row r="3" spans="1:4" x14ac:dyDescent="0.35">
      <c r="A3" s="59" t="s">
        <v>66</v>
      </c>
      <c r="B3" s="60"/>
      <c r="C3" s="41"/>
      <c r="D3" s="41"/>
    </row>
    <row r="4" spans="1:4" x14ac:dyDescent="0.35">
      <c r="A4" s="61" t="s">
        <v>67</v>
      </c>
      <c r="B4" s="62">
        <f>B14</f>
        <v>0</v>
      </c>
      <c r="C4" s="41"/>
      <c r="D4" s="41"/>
    </row>
    <row r="5" spans="1:4" x14ac:dyDescent="0.35">
      <c r="A5" s="61" t="s">
        <v>70</v>
      </c>
      <c r="B5" s="62">
        <f>B22</f>
        <v>0</v>
      </c>
      <c r="C5" s="41"/>
      <c r="D5" s="63"/>
    </row>
    <row r="6" spans="1:4" x14ac:dyDescent="0.35">
      <c r="A6" s="61" t="s">
        <v>71</v>
      </c>
      <c r="B6" s="62">
        <f>B27</f>
        <v>0</v>
      </c>
      <c r="C6" s="41"/>
      <c r="D6" s="63"/>
    </row>
    <row r="7" spans="1:4" x14ac:dyDescent="0.35">
      <c r="A7" s="61" t="s">
        <v>68</v>
      </c>
      <c r="B7" s="60">
        <f>B30</f>
        <v>0</v>
      </c>
      <c r="C7" s="41"/>
      <c r="D7" s="100" t="s">
        <v>85</v>
      </c>
    </row>
    <row r="8" spans="1:4" ht="15" thickBot="1" x14ac:dyDescent="0.4">
      <c r="A8" s="64" t="s">
        <v>69</v>
      </c>
      <c r="B8" s="65">
        <f>B40</f>
        <v>0</v>
      </c>
      <c r="C8" s="41"/>
      <c r="D8" s="41"/>
    </row>
    <row r="9" spans="1:4" ht="15" thickBot="1" x14ac:dyDescent="0.4">
      <c r="A9" s="66"/>
      <c r="B9" s="66"/>
      <c r="C9" s="66"/>
      <c r="D9" s="66"/>
    </row>
    <row r="10" spans="1:4" ht="29.4" customHeight="1" x14ac:dyDescent="0.35">
      <c r="A10" s="209" t="s">
        <v>42</v>
      </c>
      <c r="B10" s="210"/>
      <c r="C10" s="70"/>
      <c r="D10" s="211" t="s">
        <v>51</v>
      </c>
    </row>
    <row r="11" spans="1:4" x14ac:dyDescent="0.35">
      <c r="A11" s="67" t="s">
        <v>43</v>
      </c>
      <c r="B11" s="52"/>
      <c r="C11" s="71"/>
      <c r="D11" s="212"/>
    </row>
    <row r="12" spans="1:4" x14ac:dyDescent="0.35">
      <c r="A12" s="67" t="s">
        <v>44</v>
      </c>
      <c r="B12" s="52"/>
      <c r="C12" s="71"/>
      <c r="D12" s="212"/>
    </row>
    <row r="13" spans="1:4" ht="16.5" x14ac:dyDescent="0.35">
      <c r="A13" s="67" t="s">
        <v>50</v>
      </c>
      <c r="B13" s="53"/>
      <c r="C13" s="71"/>
      <c r="D13" s="212"/>
    </row>
    <row r="14" spans="1:4" ht="30" customHeight="1" thickBot="1" x14ac:dyDescent="0.4">
      <c r="A14" s="68" t="s">
        <v>61</v>
      </c>
      <c r="B14" s="69">
        <f>((B11*B13)/12)*B12</f>
        <v>0</v>
      </c>
      <c r="C14" s="72"/>
      <c r="D14" s="213"/>
    </row>
    <row r="15" spans="1:4" ht="15" thickBot="1" x14ac:dyDescent="0.4">
      <c r="A15" s="41"/>
      <c r="B15" s="41"/>
      <c r="C15" s="41"/>
      <c r="D15" s="41"/>
    </row>
    <row r="16" spans="1:4" ht="28.75" customHeight="1" x14ac:dyDescent="0.35">
      <c r="A16" s="209" t="s">
        <v>52</v>
      </c>
      <c r="B16" s="210"/>
      <c r="C16" s="70"/>
      <c r="D16" s="214" t="s">
        <v>55</v>
      </c>
    </row>
    <row r="17" spans="1:4" x14ac:dyDescent="0.35">
      <c r="A17" s="73" t="s">
        <v>40</v>
      </c>
      <c r="B17" s="42"/>
      <c r="C17" s="71"/>
      <c r="D17" s="215"/>
    </row>
    <row r="18" spans="1:4" x14ac:dyDescent="0.35">
      <c r="A18" s="67" t="s">
        <v>38</v>
      </c>
      <c r="B18" s="52"/>
      <c r="C18" s="71"/>
      <c r="D18" s="215"/>
    </row>
    <row r="19" spans="1:4" x14ac:dyDescent="0.35">
      <c r="A19" s="67" t="s">
        <v>32</v>
      </c>
      <c r="B19" s="52"/>
      <c r="C19" s="71"/>
      <c r="D19" s="215"/>
    </row>
    <row r="20" spans="1:4" x14ac:dyDescent="0.35">
      <c r="A20" s="67" t="s">
        <v>39</v>
      </c>
      <c r="B20" s="76">
        <f>(B18+B19)/2</f>
        <v>0</v>
      </c>
      <c r="C20" s="71"/>
      <c r="D20" s="215"/>
    </row>
    <row r="21" spans="1:4" ht="16.5" x14ac:dyDescent="0.35">
      <c r="A21" s="67" t="s">
        <v>50</v>
      </c>
      <c r="B21" s="53"/>
      <c r="C21" s="71"/>
      <c r="D21" s="215"/>
    </row>
    <row r="22" spans="1:4" ht="28.75" customHeight="1" x14ac:dyDescent="0.35">
      <c r="A22" s="74" t="s">
        <v>63</v>
      </c>
      <c r="B22" s="77">
        <f>B20*B21</f>
        <v>0</v>
      </c>
      <c r="C22" s="71"/>
      <c r="D22" s="215"/>
    </row>
    <row r="23" spans="1:4" x14ac:dyDescent="0.35">
      <c r="A23" s="75"/>
      <c r="B23" s="42"/>
      <c r="C23" s="71"/>
      <c r="D23" s="215"/>
    </row>
    <row r="24" spans="1:4" x14ac:dyDescent="0.35">
      <c r="A24" s="73" t="s">
        <v>53</v>
      </c>
      <c r="B24" s="42"/>
      <c r="C24" s="71"/>
      <c r="D24" s="215"/>
    </row>
    <row r="25" spans="1:4" x14ac:dyDescent="0.35">
      <c r="A25" s="67" t="s">
        <v>54</v>
      </c>
      <c r="B25" s="52"/>
      <c r="C25" s="71"/>
      <c r="D25" s="215"/>
    </row>
    <row r="26" spans="1:4" ht="16.5" x14ac:dyDescent="0.35">
      <c r="A26" s="67" t="s">
        <v>50</v>
      </c>
      <c r="B26" s="53"/>
      <c r="C26" s="71"/>
      <c r="D26" s="215"/>
    </row>
    <row r="27" spans="1:4" ht="30.65" customHeight="1" thickBot="1" x14ac:dyDescent="0.4">
      <c r="A27" s="68" t="s">
        <v>62</v>
      </c>
      <c r="B27" s="69">
        <f>B25*B26</f>
        <v>0</v>
      </c>
      <c r="C27" s="72"/>
      <c r="D27" s="216"/>
    </row>
    <row r="28" spans="1:4" ht="15" thickBot="1" x14ac:dyDescent="0.4">
      <c r="A28" s="41"/>
      <c r="B28" s="41"/>
      <c r="C28" s="41"/>
      <c r="D28" s="131"/>
    </row>
    <row r="29" spans="1:4" ht="43.75" customHeight="1" x14ac:dyDescent="0.35">
      <c r="A29" s="217" t="s">
        <v>41</v>
      </c>
      <c r="B29" s="218"/>
      <c r="C29" s="70"/>
      <c r="D29" s="211" t="s">
        <v>56</v>
      </c>
    </row>
    <row r="30" spans="1:4" ht="44.4" customHeight="1" thickBot="1" x14ac:dyDescent="0.4">
      <c r="A30" s="68" t="s">
        <v>64</v>
      </c>
      <c r="B30" s="54"/>
      <c r="C30" s="72"/>
      <c r="D30" s="213"/>
    </row>
    <row r="31" spans="1:4" ht="15" thickBot="1" x14ac:dyDescent="0.4">
      <c r="A31" s="41"/>
      <c r="B31" s="78"/>
      <c r="C31" s="41"/>
      <c r="D31" s="41"/>
    </row>
    <row r="32" spans="1:4" x14ac:dyDescent="0.35">
      <c r="A32" s="79"/>
      <c r="B32" s="80"/>
      <c r="C32" s="70"/>
      <c r="D32" s="211" t="s">
        <v>57</v>
      </c>
    </row>
    <row r="33" spans="1:4" ht="29.4" customHeight="1" x14ac:dyDescent="0.35">
      <c r="A33" s="219" t="s">
        <v>45</v>
      </c>
      <c r="B33" s="220"/>
      <c r="C33" s="71"/>
      <c r="D33" s="212"/>
    </row>
    <row r="34" spans="1:4" x14ac:dyDescent="0.35">
      <c r="A34" s="67" t="s">
        <v>59</v>
      </c>
      <c r="B34" s="36"/>
      <c r="C34" s="71"/>
      <c r="D34" s="212"/>
    </row>
    <row r="35" spans="1:4" x14ac:dyDescent="0.35">
      <c r="A35" s="81"/>
      <c r="B35" s="82"/>
      <c r="C35" s="71"/>
      <c r="D35" s="212"/>
    </row>
    <row r="36" spans="1:4" x14ac:dyDescent="0.35">
      <c r="A36" s="83"/>
      <c r="B36" s="46"/>
      <c r="C36" s="71"/>
      <c r="D36" s="212"/>
    </row>
    <row r="37" spans="1:4" ht="28.75" customHeight="1" x14ac:dyDescent="0.35">
      <c r="A37" s="219" t="s">
        <v>46</v>
      </c>
      <c r="B37" s="220"/>
      <c r="C37" s="71"/>
      <c r="D37" s="212"/>
    </row>
    <row r="38" spans="1:4" x14ac:dyDescent="0.35">
      <c r="A38" s="84" t="s">
        <v>58</v>
      </c>
      <c r="B38" s="152"/>
      <c r="C38" s="71"/>
      <c r="D38" s="212"/>
    </row>
    <row r="39" spans="1:4" x14ac:dyDescent="0.35">
      <c r="A39" s="85"/>
      <c r="B39" s="86"/>
      <c r="C39" s="71"/>
      <c r="D39" s="212"/>
    </row>
    <row r="40" spans="1:4" ht="29.4" customHeight="1" x14ac:dyDescent="0.35">
      <c r="A40" s="74" t="s">
        <v>60</v>
      </c>
      <c r="B40" s="87">
        <f>B34+B38</f>
        <v>0</v>
      </c>
      <c r="C40" s="71"/>
      <c r="D40" s="212"/>
    </row>
    <row r="41" spans="1:4" x14ac:dyDescent="0.35">
      <c r="A41" s="41"/>
      <c r="B41" s="41"/>
      <c r="C41" s="71"/>
      <c r="D41" s="212"/>
    </row>
    <row r="42" spans="1:4" x14ac:dyDescent="0.35">
      <c r="A42" s="41"/>
      <c r="B42" s="41"/>
      <c r="C42" s="71"/>
      <c r="D42" s="212"/>
    </row>
    <row r="43" spans="1:4" x14ac:dyDescent="0.35">
      <c r="A43" s="41"/>
      <c r="B43" s="41"/>
      <c r="C43" s="71"/>
      <c r="D43" s="212"/>
    </row>
    <row r="44" spans="1:4" x14ac:dyDescent="0.35">
      <c r="A44" s="41"/>
      <c r="B44" s="41"/>
      <c r="C44" s="71"/>
      <c r="D44" s="212"/>
    </row>
    <row r="45" spans="1:4" x14ac:dyDescent="0.35">
      <c r="A45" s="43"/>
      <c r="B45" s="148"/>
      <c r="C45" s="71"/>
      <c r="D45" s="212"/>
    </row>
    <row r="46" spans="1:4" x14ac:dyDescent="0.35">
      <c r="A46" s="149"/>
      <c r="B46" s="148"/>
      <c r="C46" s="71"/>
      <c r="D46" s="212"/>
    </row>
    <row r="47" spans="1:4" x14ac:dyDescent="0.35">
      <c r="A47" s="149"/>
      <c r="B47" s="148"/>
      <c r="C47" s="71"/>
      <c r="D47" s="212"/>
    </row>
    <row r="48" spans="1:4" x14ac:dyDescent="0.35">
      <c r="A48" s="149"/>
      <c r="B48" s="148"/>
      <c r="C48" s="71"/>
      <c r="D48" s="212"/>
    </row>
    <row r="49" spans="1:4" ht="15" thickBot="1" x14ac:dyDescent="0.4">
      <c r="A49" s="150"/>
      <c r="B49" s="151"/>
      <c r="C49" s="72"/>
      <c r="D49" s="213"/>
    </row>
    <row r="50" spans="1:4" x14ac:dyDescent="0.35">
      <c r="A50" s="37"/>
      <c r="B50" s="37"/>
      <c r="C50" s="43"/>
      <c r="D50" s="147"/>
    </row>
    <row r="51" spans="1:4" ht="83.4" customHeight="1" x14ac:dyDescent="0.35">
      <c r="A51" s="205" t="s">
        <v>65</v>
      </c>
      <c r="B51" s="205"/>
      <c r="C51" s="205"/>
      <c r="D51" s="205"/>
    </row>
  </sheetData>
  <sheetProtection sheet="1" objects="1" scenarios="1"/>
  <mergeCells count="12">
    <mergeCell ref="A51:D51"/>
    <mergeCell ref="A1:D1"/>
    <mergeCell ref="A2:B2"/>
    <mergeCell ref="A10:B10"/>
    <mergeCell ref="D10:D14"/>
    <mergeCell ref="A16:B16"/>
    <mergeCell ref="D16:D27"/>
    <mergeCell ref="A29:B29"/>
    <mergeCell ref="D29:D30"/>
    <mergeCell ref="D32:D49"/>
    <mergeCell ref="A33:B33"/>
    <mergeCell ref="A37:B37"/>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150" zoomScaleNormal="150" workbookViewId="0">
      <selection activeCell="C2" sqref="C2:G11"/>
    </sheetView>
  </sheetViews>
  <sheetFormatPr defaultColWidth="8.90625" defaultRowHeight="14.5" x14ac:dyDescent="0.35"/>
  <cols>
    <col min="1" max="1" width="40.1796875" style="10" customWidth="1"/>
    <col min="2" max="2" width="9.6328125" style="10" customWidth="1"/>
    <col min="3" max="4" width="8.90625" style="10"/>
    <col min="5" max="9" width="9" style="10" bestFit="1" customWidth="1"/>
    <col min="10" max="16384" width="8.90625" style="10"/>
  </cols>
  <sheetData>
    <row r="1" spans="1:9" ht="60.65" customHeight="1" thickBot="1" x14ac:dyDescent="0.4">
      <c r="A1" s="229" t="s">
        <v>82</v>
      </c>
      <c r="B1" s="229"/>
      <c r="C1" s="229"/>
      <c r="D1" s="229"/>
      <c r="E1" s="229"/>
      <c r="F1" s="229"/>
      <c r="G1" s="229"/>
    </row>
    <row r="2" spans="1:9" x14ac:dyDescent="0.35">
      <c r="A2" s="89" t="s">
        <v>85</v>
      </c>
      <c r="B2" s="90"/>
      <c r="C2" s="226" t="s">
        <v>87</v>
      </c>
      <c r="D2" s="226"/>
      <c r="E2" s="226"/>
      <c r="F2" s="226"/>
      <c r="G2" s="211"/>
    </row>
    <row r="3" spans="1:9" x14ac:dyDescent="0.35">
      <c r="A3" s="83"/>
      <c r="B3" s="46"/>
      <c r="C3" s="227"/>
      <c r="D3" s="227"/>
      <c r="E3" s="227"/>
      <c r="F3" s="227"/>
      <c r="G3" s="212"/>
    </row>
    <row r="4" spans="1:9" x14ac:dyDescent="0.35">
      <c r="A4" s="221" t="s">
        <v>83</v>
      </c>
      <c r="B4" s="222"/>
      <c r="C4" s="227"/>
      <c r="D4" s="227"/>
      <c r="E4" s="227"/>
      <c r="F4" s="227"/>
      <c r="G4" s="212"/>
    </row>
    <row r="5" spans="1:9" x14ac:dyDescent="0.35">
      <c r="A5" s="67" t="s">
        <v>54</v>
      </c>
      <c r="B5" s="52"/>
      <c r="C5" s="227"/>
      <c r="D5" s="227"/>
      <c r="E5" s="227"/>
      <c r="F5" s="227"/>
      <c r="G5" s="212"/>
    </row>
    <row r="6" spans="1:9" x14ac:dyDescent="0.35">
      <c r="A6" s="67" t="s">
        <v>47</v>
      </c>
      <c r="B6" s="52"/>
      <c r="C6" s="227"/>
      <c r="D6" s="227"/>
      <c r="E6" s="227"/>
      <c r="F6" s="227"/>
      <c r="G6" s="212"/>
    </row>
    <row r="7" spans="1:9" x14ac:dyDescent="0.35">
      <c r="A7" s="67" t="s">
        <v>49</v>
      </c>
      <c r="B7" s="36"/>
      <c r="C7" s="227"/>
      <c r="D7" s="227"/>
      <c r="E7" s="227"/>
      <c r="F7" s="227"/>
      <c r="G7" s="212"/>
    </row>
    <row r="8" spans="1:9" x14ac:dyDescent="0.35">
      <c r="A8" s="67" t="s">
        <v>48</v>
      </c>
      <c r="B8" s="53"/>
      <c r="C8" s="227"/>
      <c r="D8" s="227"/>
      <c r="E8" s="227"/>
      <c r="F8" s="227"/>
      <c r="G8" s="212"/>
    </row>
    <row r="9" spans="1:9" ht="29.4" customHeight="1" x14ac:dyDescent="0.35">
      <c r="A9" s="74" t="s">
        <v>86</v>
      </c>
      <c r="B9" s="77" t="e">
        <f>(PMT(B8,B7,-(B5-B6)))+(B8*B6)</f>
        <v>#NUM!</v>
      </c>
      <c r="C9" s="227"/>
      <c r="D9" s="227"/>
      <c r="E9" s="227"/>
      <c r="F9" s="227"/>
      <c r="G9" s="212"/>
    </row>
    <row r="10" spans="1:9" x14ac:dyDescent="0.35">
      <c r="A10" s="55"/>
      <c r="B10" s="56"/>
      <c r="C10" s="227"/>
      <c r="D10" s="227"/>
      <c r="E10" s="227"/>
      <c r="F10" s="227"/>
      <c r="G10" s="212"/>
      <c r="H10" s="88"/>
      <c r="I10" s="88"/>
    </row>
    <row r="11" spans="1:9" ht="15" thickBot="1" x14ac:dyDescent="0.4">
      <c r="A11" s="57"/>
      <c r="B11" s="58"/>
      <c r="C11" s="228"/>
      <c r="D11" s="228"/>
      <c r="E11" s="228"/>
      <c r="F11" s="228"/>
      <c r="G11" s="213"/>
    </row>
    <row r="12" spans="1:9" ht="67.75" customHeight="1" thickBot="1" x14ac:dyDescent="0.4"/>
    <row r="13" spans="1:9" ht="18.5" x14ac:dyDescent="0.45">
      <c r="A13" s="223" t="s">
        <v>84</v>
      </c>
      <c r="B13" s="224"/>
      <c r="C13" s="224"/>
      <c r="D13" s="224"/>
      <c r="E13" s="224"/>
      <c r="F13" s="224"/>
      <c r="G13" s="225"/>
    </row>
    <row r="14" spans="1:9" x14ac:dyDescent="0.35">
      <c r="A14" s="67" t="s">
        <v>74</v>
      </c>
      <c r="B14" s="91">
        <v>20000</v>
      </c>
      <c r="C14" s="42"/>
      <c r="D14" s="42"/>
      <c r="E14" s="42"/>
      <c r="F14" s="42"/>
      <c r="G14" s="60"/>
    </row>
    <row r="15" spans="1:9" x14ac:dyDescent="0.35">
      <c r="A15" s="67" t="s">
        <v>73</v>
      </c>
      <c r="B15" s="42">
        <v>5</v>
      </c>
      <c r="C15" s="42"/>
      <c r="D15" s="42"/>
      <c r="E15" s="42"/>
      <c r="F15" s="42"/>
      <c r="G15" s="60"/>
    </row>
    <row r="16" spans="1:9" x14ac:dyDescent="0.35">
      <c r="A16" s="67" t="s">
        <v>32</v>
      </c>
      <c r="B16" s="91">
        <v>5000</v>
      </c>
      <c r="C16" s="42"/>
      <c r="D16" s="42"/>
      <c r="E16" s="42"/>
      <c r="F16" s="42"/>
      <c r="G16" s="60"/>
    </row>
    <row r="17" spans="1:7" x14ac:dyDescent="0.35">
      <c r="A17" s="67" t="s">
        <v>75</v>
      </c>
      <c r="B17" s="92">
        <v>0.12</v>
      </c>
      <c r="C17" s="42"/>
      <c r="D17" s="42"/>
      <c r="E17" s="42"/>
      <c r="F17" s="42"/>
      <c r="G17" s="60"/>
    </row>
    <row r="18" spans="1:7" x14ac:dyDescent="0.35">
      <c r="A18" s="75"/>
      <c r="B18" s="92"/>
      <c r="C18" s="42"/>
      <c r="D18" s="42"/>
      <c r="E18" s="42"/>
      <c r="F18" s="42"/>
      <c r="G18" s="60"/>
    </row>
    <row r="19" spans="1:7" x14ac:dyDescent="0.35">
      <c r="A19" s="67" t="s">
        <v>34</v>
      </c>
      <c r="B19" s="42">
        <v>1</v>
      </c>
      <c r="C19" s="42">
        <v>2</v>
      </c>
      <c r="D19" s="42">
        <v>3</v>
      </c>
      <c r="E19" s="42">
        <v>4</v>
      </c>
      <c r="F19" s="42">
        <v>5</v>
      </c>
      <c r="G19" s="93" t="s">
        <v>80</v>
      </c>
    </row>
    <row r="20" spans="1:7" x14ac:dyDescent="0.35">
      <c r="A20" s="75" t="s">
        <v>76</v>
      </c>
      <c r="B20" s="91">
        <v>3000</v>
      </c>
      <c r="C20" s="91">
        <v>3000</v>
      </c>
      <c r="D20" s="91">
        <v>3000</v>
      </c>
      <c r="E20" s="91">
        <v>3000</v>
      </c>
      <c r="F20" s="91">
        <v>3000</v>
      </c>
      <c r="G20" s="94">
        <f>SUM(B20:F20)</f>
        <v>15000</v>
      </c>
    </row>
    <row r="21" spans="1:7" x14ac:dyDescent="0.35">
      <c r="A21" s="95" t="s">
        <v>77</v>
      </c>
      <c r="B21" s="91">
        <v>1500</v>
      </c>
      <c r="C21" s="91">
        <v>1500</v>
      </c>
      <c r="D21" s="91">
        <v>1500</v>
      </c>
      <c r="E21" s="91">
        <v>1500</v>
      </c>
      <c r="F21" s="91">
        <v>1500</v>
      </c>
      <c r="G21" s="94">
        <f t="shared" ref="G21:G22" si="0">SUM(B21:F21)</f>
        <v>7500</v>
      </c>
    </row>
    <row r="22" spans="1:7" x14ac:dyDescent="0.35">
      <c r="A22" s="67" t="s">
        <v>78</v>
      </c>
      <c r="B22" s="91">
        <f>SUM(B20:B21)</f>
        <v>4500</v>
      </c>
      <c r="C22" s="91">
        <f t="shared" ref="C22:F22" si="1">SUM(C20:C21)</f>
        <v>4500</v>
      </c>
      <c r="D22" s="91">
        <f t="shared" si="1"/>
        <v>4500</v>
      </c>
      <c r="E22" s="91">
        <f t="shared" si="1"/>
        <v>4500</v>
      </c>
      <c r="F22" s="91">
        <f t="shared" si="1"/>
        <v>4500</v>
      </c>
      <c r="G22" s="96">
        <f t="shared" si="0"/>
        <v>22500</v>
      </c>
    </row>
    <row r="23" spans="1:7" x14ac:dyDescent="0.35">
      <c r="A23" s="75"/>
      <c r="B23" s="91"/>
      <c r="C23" s="91"/>
      <c r="D23" s="91"/>
      <c r="E23" s="91"/>
      <c r="F23" s="91"/>
      <c r="G23" s="94"/>
    </row>
    <row r="24" spans="1:7" x14ac:dyDescent="0.35">
      <c r="A24" s="75" t="s">
        <v>76</v>
      </c>
      <c r="B24" s="91">
        <v>3000</v>
      </c>
      <c r="C24" s="91">
        <v>3000</v>
      </c>
      <c r="D24" s="91">
        <v>3000</v>
      </c>
      <c r="E24" s="91">
        <v>3000</v>
      </c>
      <c r="F24" s="91">
        <v>3000</v>
      </c>
      <c r="G24" s="94">
        <f>SUM(B24:F24)</f>
        <v>15000</v>
      </c>
    </row>
    <row r="25" spans="1:7" x14ac:dyDescent="0.35">
      <c r="A25" s="75" t="s">
        <v>81</v>
      </c>
      <c r="B25" s="91">
        <v>20000</v>
      </c>
      <c r="C25" s="91">
        <v>17000</v>
      </c>
      <c r="D25" s="91">
        <v>14000</v>
      </c>
      <c r="E25" s="91">
        <v>11000</v>
      </c>
      <c r="F25" s="91">
        <v>8000</v>
      </c>
      <c r="G25" s="94"/>
    </row>
    <row r="26" spans="1:7" x14ac:dyDescent="0.35">
      <c r="A26" s="75" t="s">
        <v>79</v>
      </c>
      <c r="B26" s="91">
        <f>B25*$B$17</f>
        <v>2400</v>
      </c>
      <c r="C26" s="91">
        <f t="shared" ref="C26:F26" si="2">C25*$B$17</f>
        <v>2040</v>
      </c>
      <c r="D26" s="91">
        <f t="shared" si="2"/>
        <v>1680</v>
      </c>
      <c r="E26" s="91">
        <f t="shared" si="2"/>
        <v>1320</v>
      </c>
      <c r="F26" s="91">
        <f t="shared" si="2"/>
        <v>960</v>
      </c>
      <c r="G26" s="94">
        <f>SUM(B26:F26)</f>
        <v>8400</v>
      </c>
    </row>
    <row r="27" spans="1:7" x14ac:dyDescent="0.35">
      <c r="A27" s="67" t="s">
        <v>78</v>
      </c>
      <c r="B27" s="91">
        <f>B24+B26</f>
        <v>5400</v>
      </c>
      <c r="C27" s="91">
        <f t="shared" ref="C27:F27" si="3">C24+C26</f>
        <v>5040</v>
      </c>
      <c r="D27" s="91">
        <f t="shared" si="3"/>
        <v>4680</v>
      </c>
      <c r="E27" s="91">
        <f t="shared" si="3"/>
        <v>4320</v>
      </c>
      <c r="F27" s="91">
        <f t="shared" si="3"/>
        <v>3960</v>
      </c>
      <c r="G27" s="96">
        <f>SUM(B27:F27)</f>
        <v>23400</v>
      </c>
    </row>
    <row r="28" spans="1:7" x14ac:dyDescent="0.35">
      <c r="A28" s="75"/>
      <c r="B28" s="91"/>
      <c r="C28" s="91"/>
      <c r="D28" s="91"/>
      <c r="E28" s="91"/>
      <c r="F28" s="91"/>
      <c r="G28" s="94"/>
    </row>
    <row r="29" spans="1:7" x14ac:dyDescent="0.35">
      <c r="A29" s="75" t="s">
        <v>82</v>
      </c>
      <c r="B29" s="91"/>
      <c r="C29" s="91"/>
      <c r="D29" s="91"/>
      <c r="E29" s="91"/>
      <c r="F29" s="91"/>
      <c r="G29" s="94"/>
    </row>
    <row r="30" spans="1:7" x14ac:dyDescent="0.35">
      <c r="A30" s="75" t="s">
        <v>81</v>
      </c>
      <c r="B30" s="91">
        <v>20000</v>
      </c>
      <c r="C30" s="91">
        <v>17000</v>
      </c>
      <c r="D30" s="91">
        <v>14000</v>
      </c>
      <c r="E30" s="91">
        <v>11000</v>
      </c>
      <c r="F30" s="91">
        <v>8000</v>
      </c>
      <c r="G30" s="94"/>
    </row>
    <row r="31" spans="1:7" x14ac:dyDescent="0.35">
      <c r="A31" s="75" t="s">
        <v>49</v>
      </c>
      <c r="B31" s="91">
        <v>5</v>
      </c>
      <c r="C31" s="91">
        <v>4</v>
      </c>
      <c r="D31" s="91">
        <v>3</v>
      </c>
      <c r="E31" s="91">
        <v>2</v>
      </c>
      <c r="F31" s="91">
        <v>1</v>
      </c>
      <c r="G31" s="94"/>
    </row>
    <row r="32" spans="1:7" ht="15" thickBot="1" x14ac:dyDescent="0.4">
      <c r="A32" s="97" t="s">
        <v>78</v>
      </c>
      <c r="B32" s="98">
        <f>(PMT($B$17,B31,-(B30-$B$16)))+($B$17*$B$16)</f>
        <v>4761.145979115734</v>
      </c>
      <c r="C32" s="98">
        <f t="shared" ref="C32:F32" si="4">(PMT($B$17,C31,-(C30-$B$16)))+($B$17*$B$16)</f>
        <v>4550.8132356682781</v>
      </c>
      <c r="D32" s="98">
        <f t="shared" si="4"/>
        <v>4347.1408250355616</v>
      </c>
      <c r="E32" s="98">
        <f t="shared" si="4"/>
        <v>4150.1886792452842</v>
      </c>
      <c r="F32" s="98">
        <f t="shared" si="4"/>
        <v>3960</v>
      </c>
      <c r="G32" s="99">
        <f>SUM(B32:F32)</f>
        <v>21769.288719064858</v>
      </c>
    </row>
  </sheetData>
  <sheetProtection sheet="1" objects="1" scenarios="1"/>
  <mergeCells count="4">
    <mergeCell ref="A4:B4"/>
    <mergeCell ref="A13:G13"/>
    <mergeCell ref="C2:G11"/>
    <mergeCell ref="A1:G1"/>
  </mergeCells>
  <pageMargins left="0.25" right="0.25"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Partial Budget Worksheet</vt:lpstr>
      <vt:lpstr>Depreciation</vt:lpstr>
      <vt:lpstr>Opportunity Cost</vt:lpstr>
      <vt:lpstr>Capital Recovery Method</vt:lpstr>
      <vt:lpstr>Instructions!Print_Area</vt:lpstr>
    </vt:vector>
  </TitlesOfParts>
  <Company>University of Wisconsin-Platteville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oit-bilsa</dc:creator>
  <cp:lastModifiedBy>Kevin J Bernhardt</cp:lastModifiedBy>
  <cp:lastPrinted>2016-05-27T15:30:59Z</cp:lastPrinted>
  <dcterms:created xsi:type="dcterms:W3CDTF">2012-07-16T19:04:31Z</dcterms:created>
  <dcterms:modified xsi:type="dcterms:W3CDTF">2018-03-26T21:21:29Z</dcterms:modified>
</cp:coreProperties>
</file>